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1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<sst xmlns="http://schemas.openxmlformats.org/spreadsheetml/2006/main" count="520" uniqueCount="123">
  <si>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</si>
  <si>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</si>
  <si>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</si>
  <si>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</si>
  <si>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</si>
  <si>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</si>
  <si>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</si>
  <si>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</si>
  <si>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</si>
  <si>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</si>
  <si>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</si>
  <si>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2,3,4</t>
  </si>
  <si>
    <t>zal.</t>
  </si>
  <si>
    <t>Praktyki zawodowe</t>
  </si>
  <si>
    <t>razem</t>
  </si>
  <si>
    <t>GODZINY OGÓŁEM</t>
  </si>
  <si>
    <t>lab.</t>
  </si>
  <si>
    <t>Gramatyka kontrastywna języka angielskiego</t>
  </si>
  <si>
    <t>Praktyczna nauka języka angielskiego: fonetyka</t>
  </si>
  <si>
    <t>Praktyczna nauka języka angielskiego: zintegrowane sprawności językowe</t>
  </si>
  <si>
    <t>Gramatyka praktyczna i opisowa języka angielskiego</t>
  </si>
  <si>
    <t>1,2,4</t>
  </si>
  <si>
    <t>Wychowanie fizyczne</t>
  </si>
  <si>
    <t>Seminarium licencjackie</t>
  </si>
  <si>
    <t>Praca dyplomowa</t>
  </si>
  <si>
    <t>Praktyczna nauka języka angielskiego: pisanie akademickie</t>
  </si>
  <si>
    <t>Elementy literatury angielskiej</t>
  </si>
  <si>
    <t>Elementy literatury amerykańskiej</t>
  </si>
  <si>
    <t>1,2,3,4</t>
  </si>
  <si>
    <t>Historia i kultura angielskiego obszaru językowego</t>
  </si>
  <si>
    <t>Historia i kultura amerykańskiego obszaru językowego</t>
  </si>
  <si>
    <t xml:space="preserve">Podstawy filozofii </t>
  </si>
  <si>
    <t xml:space="preserve">Psychologia </t>
  </si>
  <si>
    <t xml:space="preserve">Psychologia rozwojowa i osobowości </t>
  </si>
  <si>
    <t xml:space="preserve">Wprowadzenie do pedagogiki </t>
  </si>
  <si>
    <t xml:space="preserve">Praca z dzieckiem ze specjalnymi potrzebami edukacyjnymi </t>
  </si>
  <si>
    <t xml:space="preserve">Współpraca pedagogiczna z rodziną </t>
  </si>
  <si>
    <t xml:space="preserve">Podstawy dydaktyki </t>
  </si>
  <si>
    <t xml:space="preserve">Dydaktyka języka angielskiego na pierwszym i drugim etapie edukacyjnym </t>
  </si>
  <si>
    <t xml:space="preserve">Prawo oświatowe </t>
  </si>
  <si>
    <t xml:space="preserve">Emisja głosu </t>
  </si>
  <si>
    <t>Etyka zawodowa</t>
  </si>
  <si>
    <t xml:space="preserve">BHP i ergonomia w edukacji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</si>
  <si>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</si>
  <si>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</si>
  <si>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</si>
  <si>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</si>
  <si>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</si>
  <si>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</si>
  <si>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</si>
  <si>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</si>
  <si>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</si>
  <si>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</si>
  <si>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</si>
  <si>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</si>
  <si>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</si>
  <si>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</si>
  <si>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</si>
  <si>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</si>
  <si>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Nazwa przedmiotu</t>
  </si>
  <si>
    <t>Forma zajęć</t>
  </si>
  <si>
    <t>Liczba godzin zajęć</t>
  </si>
  <si>
    <t>Punkty ECTS</t>
  </si>
  <si>
    <t>17.</t>
  </si>
  <si>
    <t>18.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</si>
  <si>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</si>
  <si>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</si>
  <si>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</si>
  <si>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</si>
  <si>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</si>
  <si>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</si>
  <si>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</si>
  <si>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kierunek: FILOLOGIA</t>
  </si>
  <si>
    <t>Praktyczna nauka języka angielskiego: konwersacje</t>
  </si>
  <si>
    <t>Mózg człowieka- język obcy i inne pokrewne zagadnienia/ Ewaluacja w dydaktyce języka angielskiego</t>
  </si>
  <si>
    <t>wr.</t>
  </si>
  <si>
    <t xml:space="preserve">Angielski w nauczaniu przedszkolnym i wczesnoszkolnym/ Rodzaje korekcji w wypowiedziach ustnych w języku angielskim </t>
  </si>
  <si>
    <t>Praktyczna nauka języka angielskiego: słuchanie</t>
  </si>
  <si>
    <t xml:space="preserve">Teoria komunikacji społecznej i interpersonalnej </t>
  </si>
  <si>
    <t>Technologia informacyjna</t>
  </si>
  <si>
    <t>zo</t>
  </si>
  <si>
    <t>w.</t>
  </si>
  <si>
    <t>c.</t>
  </si>
  <si>
    <t>inne</t>
  </si>
  <si>
    <t>zal</t>
  </si>
  <si>
    <t>BHP i ergonomia w edukacji</t>
  </si>
  <si>
    <t xml:space="preserve">Angielski w rozmowach handlowych i negocjacjach/ Angielski w finansach i bankowości </t>
  </si>
  <si>
    <t xml:space="preserve">Podstawy marketingu </t>
  </si>
  <si>
    <t>Gry i zabawy dydaktyczne w nauczaniu języka angielskiego/ Nowoczesne technologie w nauczaniu języka angielskiego</t>
  </si>
  <si>
    <t>Elementy językoznawstwa/ Teorie akwizycji języka obcego</t>
  </si>
  <si>
    <t>Angielski w świadczeniach medycznych i pielęgnacyjnych/Angielski w technice i technologii</t>
  </si>
  <si>
    <t>Teksty użytkowe</t>
  </si>
  <si>
    <t>Słownictwo</t>
  </si>
  <si>
    <t>1,2,3</t>
  </si>
  <si>
    <t>biznesowe</t>
  </si>
  <si>
    <t xml:space="preserve">Kierunek: Filologia   </t>
  </si>
  <si>
    <t>Angielski w hotelarstwie i gastronomii/Angielski w w biurze, urzędach i administracji</t>
  </si>
  <si>
    <t>Angielski w sądownictwie i przepisach prawnych/ Tłumaczenie tekstów specjalistycznych: prawo, gospodarska</t>
  </si>
  <si>
    <t xml:space="preserve">Angielski w hotelarstwie i gastronomii/Angielski w biurze, urzędach i administracji </t>
  </si>
  <si>
    <t>Sztuka autoprezentacji</t>
  </si>
  <si>
    <t>150 godz.</t>
  </si>
  <si>
    <t>60 godz.</t>
  </si>
  <si>
    <t>3,5,6</t>
  </si>
  <si>
    <t>SUMA GODZIN  i ECTS</t>
  </si>
  <si>
    <t>19.</t>
  </si>
  <si>
    <t>Podstawy psychologii klinicznej</t>
  </si>
  <si>
    <t>dr Magdalena Baczyńska</t>
  </si>
  <si>
    <t xml:space="preserve">moduł specjalnościowy: filologia angielska nauczycielska z modułem biznesowym </t>
  </si>
  <si>
    <t xml:space="preserve">moduł specjalnościowy: filologia angielska nauczycielska z modułem biznesowym (obowiązujący od roku akademickiego 2022/2023) </t>
  </si>
  <si>
    <t>(obowiązujący od roku akademickiego 2022/2023)</t>
  </si>
  <si>
    <t xml:space="preserve">MODUŁ KSZTAŁCENIA BIZNESOWEGO: PRZEDMIOTY OBOWIĄZKOWE i DO WYBORU  - liczba godzin 135, ECTS 15              </t>
  </si>
  <si>
    <t xml:space="preserve">do wyboru </t>
  </si>
  <si>
    <t>Język obcy</t>
  </si>
  <si>
    <t>MODUŁ KSZTAŁCENIA PODSTAWOWEGO:  PRZEDMIOTY OBOWIĄZKOWE - liczba godzin 720, ECTS 51</t>
  </si>
  <si>
    <t xml:space="preserve">MODUŁ KSZTAŁCENIA OGÓLNEGO: PRZEDMIOTY OBOWIĄZKOWE  - liczba godzin 120, ECTS 5    </t>
  </si>
  <si>
    <t>specjalnościowe nauczycielskie</t>
  </si>
  <si>
    <t xml:space="preserve">MODUŁ KSZTAŁCENIA KIERUNKOWEGO: PRZEDMIOTY OBOWIĄZKOWE I DO WYBORU - liczba godzin 495, ECTS 53             </t>
  </si>
  <si>
    <t>120 godz.</t>
  </si>
  <si>
    <t xml:space="preserve">MODUŁ KSZTAŁCENIA SPECJALNOŚCIOWEGO NAUCZYCIELSKIEGO: PRZEDMIOTY OBOWIĄZKOWE I D0 WYBORU  - liczba godzin 435, ECTS 56               </t>
  </si>
  <si>
    <t xml:space="preserve"> Dziekan Wydziału Nauk Humanistycznych i Społecznych</t>
  </si>
  <si>
    <t xml:space="preserve">                                 Dziekan Wydziału Nauk Humanistycznych i Społecznych</t>
  </si>
  <si>
    <t>Harmonogram realizacji programu studiów stacjonarnych</t>
  </si>
  <si>
    <t>załącznik 2 do programu studiów Filologia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</si>
</sst>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7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1" fillId="34" borderId="3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left" vertical="center" wrapText="1"/>
    </xf>
    <xf numFmtId="0" fontId="1" fillId="11" borderId="44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4" borderId="44" xfId="0" applyFont="1" applyFill="1" applyBorder="1" applyAlignment="1">
      <alignment vertical="center" wrapText="1"/>
    </xf>
    <xf numFmtId="0" fontId="1" fillId="34" borderId="44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vertical="center" wrapText="1"/>
    </xf>
    <xf numFmtId="0" fontId="1" fillId="11" borderId="51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1" fillId="11" borderId="53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horizontal="center" vertical="center"/>
    </xf>
    <xf numFmtId="0" fontId="1" fillId="11" borderId="58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vertical="center" wrapText="1"/>
    </xf>
    <xf numFmtId="0" fontId="1" fillId="35" borderId="50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vertical="center" wrapText="1"/>
    </xf>
    <xf numFmtId="0" fontId="1" fillId="35" borderId="3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58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61" xfId="0" applyFont="1" applyBorder="1" applyAlignment="1">
      <alignment horizontal="center" vertical="center"/>
    </xf>
    <xf numFmtId="0" fontId="1" fillId="34" borderId="62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34" borderId="36" xfId="0" applyFont="1" applyFill="1" applyBorder="1" applyAlignment="1">
      <alignment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5" fillId="33" borderId="6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vertical="center" wrapText="1"/>
    </xf>
    <xf numFmtId="0" fontId="1" fillId="11" borderId="30" xfId="0" applyFont="1" applyFill="1" applyBorder="1" applyAlignment="1">
      <alignment vertical="center" wrapText="1"/>
    </xf>
    <xf numFmtId="0" fontId="5" fillId="34" borderId="65" xfId="0" applyFont="1" applyFill="1" applyBorder="1" applyAlignment="1">
      <alignment vertical="center"/>
    </xf>
    <xf numFmtId="0" fontId="1" fillId="34" borderId="37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/>
    </xf>
    <xf numFmtId="0" fontId="1" fillId="0" borderId="6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34" borderId="48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" fillId="34" borderId="54" xfId="0" applyFont="1" applyFill="1" applyBorder="1" applyAlignment="1">
      <alignment vertical="center" wrapText="1"/>
    </xf>
    <xf numFmtId="0" fontId="1" fillId="34" borderId="22" xfId="0" applyFont="1" applyFill="1" applyBorder="1" applyAlignment="1">
      <alignment vertical="center" wrapText="1"/>
    </xf>
    <xf numFmtId="0" fontId="1" fillId="34" borderId="40" xfId="0" applyFont="1" applyFill="1" applyBorder="1" applyAlignment="1">
      <alignment vertical="center" wrapText="1"/>
    </xf>
    <xf numFmtId="0" fontId="1" fillId="34" borderId="29" xfId="0" applyFont="1" applyFill="1" applyBorder="1" applyAlignment="1">
      <alignment vertical="center" wrapText="1"/>
    </xf>
    <xf numFmtId="0" fontId="1" fillId="34" borderId="64" xfId="0" applyFont="1" applyFill="1" applyBorder="1" applyAlignment="1">
      <alignment vertical="center" wrapText="1"/>
    </xf>
    <xf numFmtId="0" fontId="1" fillId="34" borderId="63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4" borderId="61" xfId="0" applyFont="1" applyFill="1" applyBorder="1" applyAlignment="1">
      <alignment vertical="center" wrapText="1"/>
    </xf>
    <xf numFmtId="0" fontId="1" fillId="34" borderId="36" xfId="0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1" fillId="34" borderId="38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45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33" borderId="65" xfId="0" applyFont="1" applyFill="1" applyBorder="1" applyAlignment="1">
      <alignment horizontal="left"/>
    </xf>
    <xf numFmtId="0" fontId="5" fillId="33" borderId="6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0" fontId="5" fillId="33" borderId="64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" fillId="35" borderId="4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6" borderId="14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4" borderId="42" xfId="0" applyFont="1" applyFill="1" applyBorder="1" applyAlignment="1">
      <alignment horizontal="left"/>
    </xf>
    <xf numFmtId="0" fontId="0" fillId="4" borderId="36" xfId="0" applyFont="1" applyFill="1" applyBorder="1" applyAlignment="1">
      <alignment horizontal="left"/>
    </xf>
    <xf numFmtId="0" fontId="0" fillId="4" borderId="33" xfId="0" applyFont="1" applyFill="1" applyBorder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51" customWidth="1"/>
    <col min="2" max="2" width="53.28125" style="51" customWidth="1"/>
    <col min="3" max="3" width="9.28125" style="51" customWidth="1"/>
    <col min="4" max="4" width="9.00390625" style="51" customWidth="1"/>
    <col min="5" max="5" width="11.28125" style="51" customWidth="1"/>
    <col min="6" max="6" width="10.7109375" style="51" customWidth="1"/>
    <col min="7" max="16384" width="9.140625" style="51" customWidth="1"/>
  </cols>
  <sheetData>
    <row r="1" spans="1:26" ht="13.5" customHeight="1">
      <c r="A1" s="301" t="s">
        <v>122</v>
      </c>
      <c r="B1" s="301"/>
      <c r="C1" s="301"/>
      <c r="D1" s="301"/>
      <c r="E1" s="301"/>
      <c r="F1" s="301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6" ht="11.25">
      <c r="A2" s="315" t="s">
        <v>121</v>
      </c>
      <c r="B2" s="315"/>
      <c r="C2" s="315"/>
      <c r="D2" s="315"/>
      <c r="E2" s="315"/>
      <c r="F2" s="315"/>
    </row>
    <row r="3" spans="1:6" ht="11.25">
      <c r="A3" s="315" t="s">
        <v>72</v>
      </c>
      <c r="B3" s="315"/>
      <c r="C3" s="315"/>
      <c r="D3" s="315"/>
      <c r="E3" s="315"/>
      <c r="F3" s="315"/>
    </row>
    <row r="4" spans="1:6" ht="15.75" customHeight="1">
      <c r="A4" s="314" t="s">
        <v>107</v>
      </c>
      <c r="B4" s="314"/>
      <c r="C4" s="314"/>
      <c r="D4" s="314"/>
      <c r="E4" s="314"/>
      <c r="F4" s="314"/>
    </row>
    <row r="5" spans="1:6" ht="15.75" customHeight="1" thickBot="1">
      <c r="A5" s="314" t="s">
        <v>109</v>
      </c>
      <c r="B5" s="314"/>
      <c r="C5" s="314"/>
      <c r="D5" s="314"/>
      <c r="E5" s="314"/>
      <c r="F5" s="314"/>
    </row>
    <row r="6" spans="1:6" ht="40.5" customHeight="1" thickBot="1">
      <c r="A6" s="61" t="s">
        <v>0</v>
      </c>
      <c r="B6" s="59" t="s">
        <v>59</v>
      </c>
      <c r="C6" s="60" t="s">
        <v>60</v>
      </c>
      <c r="D6" s="59" t="s">
        <v>2</v>
      </c>
      <c r="E6" s="60" t="s">
        <v>61</v>
      </c>
      <c r="F6" s="59" t="s">
        <v>62</v>
      </c>
    </row>
    <row r="7" spans="1:6" ht="11.25">
      <c r="A7" s="65" t="s">
        <v>43</v>
      </c>
      <c r="B7" s="238" t="s">
        <v>25</v>
      </c>
      <c r="C7" s="241" t="s">
        <v>16</v>
      </c>
      <c r="D7" s="55" t="s">
        <v>80</v>
      </c>
      <c r="E7" s="55">
        <v>30</v>
      </c>
      <c r="F7" s="126">
        <v>2</v>
      </c>
    </row>
    <row r="8" spans="1:6" ht="11.25">
      <c r="A8" s="67" t="s">
        <v>44</v>
      </c>
      <c r="B8" s="246" t="s">
        <v>73</v>
      </c>
      <c r="C8" s="125" t="s">
        <v>16</v>
      </c>
      <c r="D8" s="58" t="s">
        <v>80</v>
      </c>
      <c r="E8" s="53">
        <v>30</v>
      </c>
      <c r="F8" s="127">
        <v>2</v>
      </c>
    </row>
    <row r="9" spans="1:6" ht="11.25">
      <c r="A9" s="67" t="s">
        <v>45</v>
      </c>
      <c r="B9" s="246" t="s">
        <v>18</v>
      </c>
      <c r="C9" s="125" t="s">
        <v>16</v>
      </c>
      <c r="D9" s="58" t="s">
        <v>80</v>
      </c>
      <c r="E9" s="53">
        <v>30</v>
      </c>
      <c r="F9" s="127">
        <v>2</v>
      </c>
    </row>
    <row r="10" spans="1:6" ht="11.25">
      <c r="A10" s="66" t="s">
        <v>46</v>
      </c>
      <c r="B10" s="246" t="s">
        <v>77</v>
      </c>
      <c r="C10" s="125" t="s">
        <v>16</v>
      </c>
      <c r="D10" s="58" t="s">
        <v>80</v>
      </c>
      <c r="E10" s="53">
        <v>30</v>
      </c>
      <c r="F10" s="127">
        <v>2</v>
      </c>
    </row>
    <row r="11" spans="1:6" ht="12.75" customHeight="1">
      <c r="A11" s="67" t="s">
        <v>47</v>
      </c>
      <c r="B11" s="246" t="s">
        <v>19</v>
      </c>
      <c r="C11" s="125" t="s">
        <v>16</v>
      </c>
      <c r="D11" s="58" t="s">
        <v>80</v>
      </c>
      <c r="E11" s="53">
        <v>60</v>
      </c>
      <c r="F11" s="127">
        <v>4</v>
      </c>
    </row>
    <row r="12" spans="1:6" ht="11.25">
      <c r="A12" s="67" t="s">
        <v>48</v>
      </c>
      <c r="B12" s="245" t="s">
        <v>20</v>
      </c>
      <c r="C12" s="242" t="s">
        <v>81</v>
      </c>
      <c r="D12" s="58" t="s">
        <v>80</v>
      </c>
      <c r="E12" s="53">
        <v>30</v>
      </c>
      <c r="F12" s="127">
        <v>2</v>
      </c>
    </row>
    <row r="13" spans="1:6" ht="11.25">
      <c r="A13" s="66" t="s">
        <v>49</v>
      </c>
      <c r="B13" s="245" t="s">
        <v>20</v>
      </c>
      <c r="C13" s="242" t="s">
        <v>75</v>
      </c>
      <c r="D13" s="58" t="s">
        <v>80</v>
      </c>
      <c r="E13" s="53">
        <v>30</v>
      </c>
      <c r="F13" s="127">
        <v>3</v>
      </c>
    </row>
    <row r="14" spans="1:6" ht="11.25">
      <c r="A14" s="67" t="s">
        <v>50</v>
      </c>
      <c r="B14" s="239" t="s">
        <v>78</v>
      </c>
      <c r="C14" s="242" t="s">
        <v>81</v>
      </c>
      <c r="D14" s="58" t="s">
        <v>80</v>
      </c>
      <c r="E14" s="53">
        <v>15</v>
      </c>
      <c r="F14" s="127">
        <v>1</v>
      </c>
    </row>
    <row r="15" spans="1:6" ht="11.25">
      <c r="A15" s="67" t="s">
        <v>51</v>
      </c>
      <c r="B15" s="239" t="s">
        <v>78</v>
      </c>
      <c r="C15" s="242" t="s">
        <v>82</v>
      </c>
      <c r="D15" s="58" t="s">
        <v>80</v>
      </c>
      <c r="E15" s="53">
        <v>15</v>
      </c>
      <c r="F15" s="127">
        <v>1</v>
      </c>
    </row>
    <row r="16" spans="1:6" ht="11.25">
      <c r="A16" s="66" t="s">
        <v>52</v>
      </c>
      <c r="B16" s="239" t="s">
        <v>31</v>
      </c>
      <c r="C16" s="242" t="s">
        <v>81</v>
      </c>
      <c r="D16" s="69" t="s">
        <v>6</v>
      </c>
      <c r="E16" s="53">
        <v>15</v>
      </c>
      <c r="F16" s="127">
        <v>2</v>
      </c>
    </row>
    <row r="17" spans="1:6" ht="11.25">
      <c r="A17" s="67" t="s">
        <v>53</v>
      </c>
      <c r="B17" s="239" t="s">
        <v>31</v>
      </c>
      <c r="C17" s="242" t="s">
        <v>82</v>
      </c>
      <c r="D17" s="58" t="s">
        <v>80</v>
      </c>
      <c r="E17" s="53">
        <v>15</v>
      </c>
      <c r="F17" s="127">
        <v>1</v>
      </c>
    </row>
    <row r="18" spans="1:6" ht="11.25">
      <c r="A18" s="67" t="s">
        <v>54</v>
      </c>
      <c r="B18" s="221" t="s">
        <v>79</v>
      </c>
      <c r="C18" s="242" t="s">
        <v>75</v>
      </c>
      <c r="D18" s="58" t="s">
        <v>80</v>
      </c>
      <c r="E18" s="53">
        <v>30</v>
      </c>
      <c r="F18" s="127">
        <v>2</v>
      </c>
    </row>
    <row r="19" spans="1:6" ht="11.25">
      <c r="A19" s="66" t="s">
        <v>55</v>
      </c>
      <c r="B19" s="247" t="s">
        <v>22</v>
      </c>
      <c r="C19" s="242" t="s">
        <v>82</v>
      </c>
      <c r="D19" s="58" t="s">
        <v>80</v>
      </c>
      <c r="E19" s="53">
        <v>30</v>
      </c>
      <c r="F19" s="127"/>
    </row>
    <row r="20" spans="1:6" ht="11.25">
      <c r="A20" s="67" t="s">
        <v>56</v>
      </c>
      <c r="B20" s="239" t="s">
        <v>87</v>
      </c>
      <c r="C20" s="242" t="s">
        <v>81</v>
      </c>
      <c r="D20" s="69" t="s">
        <v>6</v>
      </c>
      <c r="E20" s="53">
        <v>15</v>
      </c>
      <c r="F20" s="127">
        <v>2</v>
      </c>
    </row>
    <row r="21" spans="1:6" ht="11.25">
      <c r="A21" s="67" t="s">
        <v>57</v>
      </c>
      <c r="B21" s="239" t="s">
        <v>87</v>
      </c>
      <c r="C21" s="242" t="s">
        <v>75</v>
      </c>
      <c r="D21" s="53" t="s">
        <v>80</v>
      </c>
      <c r="E21" s="53">
        <v>15</v>
      </c>
      <c r="F21" s="127">
        <v>1</v>
      </c>
    </row>
    <row r="22" spans="1:6" ht="11.25">
      <c r="A22" s="66" t="s">
        <v>58</v>
      </c>
      <c r="B22" s="247" t="s">
        <v>92</v>
      </c>
      <c r="C22" s="254" t="s">
        <v>75</v>
      </c>
      <c r="D22" s="128" t="s">
        <v>80</v>
      </c>
      <c r="E22" s="128">
        <v>15</v>
      </c>
      <c r="F22" s="220">
        <v>1</v>
      </c>
    </row>
    <row r="23" spans="1:6" ht="12" thickBot="1">
      <c r="A23" s="68" t="s">
        <v>63</v>
      </c>
      <c r="B23" s="252" t="s">
        <v>91</v>
      </c>
      <c r="C23" s="255" t="s">
        <v>75</v>
      </c>
      <c r="D23" s="129" t="s">
        <v>80</v>
      </c>
      <c r="E23" s="129">
        <v>15</v>
      </c>
      <c r="F23" s="132">
        <v>2</v>
      </c>
    </row>
    <row r="24" spans="1:6" ht="14.25" customHeight="1" thickBot="1">
      <c r="A24" s="303" t="s">
        <v>65</v>
      </c>
      <c r="B24" s="304"/>
      <c r="C24" s="305"/>
      <c r="D24" s="306"/>
      <c r="E24" s="133">
        <f>SUM(E7:E23)</f>
        <v>420</v>
      </c>
      <c r="F24" s="63">
        <f>SUM(F7:F23)</f>
        <v>30</v>
      </c>
    </row>
    <row r="25" spans="1:6" ht="15.75" customHeight="1" thickBot="1">
      <c r="A25" s="303" t="s">
        <v>66</v>
      </c>
      <c r="B25" s="304"/>
      <c r="C25" s="304"/>
      <c r="D25" s="304"/>
      <c r="E25" s="304"/>
      <c r="F25" s="237">
        <v>12</v>
      </c>
    </row>
    <row r="26" spans="1:6" ht="11.25">
      <c r="A26" s="65" t="s">
        <v>43</v>
      </c>
      <c r="B26" s="259" t="s">
        <v>25</v>
      </c>
      <c r="C26" s="55" t="s">
        <v>16</v>
      </c>
      <c r="D26" s="216" t="s">
        <v>80</v>
      </c>
      <c r="E26" s="55">
        <v>30</v>
      </c>
      <c r="F26" s="126">
        <v>2</v>
      </c>
    </row>
    <row r="27" spans="1:6" ht="11.25">
      <c r="A27" s="67" t="s">
        <v>44</v>
      </c>
      <c r="B27" s="221" t="s">
        <v>73</v>
      </c>
      <c r="C27" s="53" t="s">
        <v>16</v>
      </c>
      <c r="D27" s="58" t="s">
        <v>80</v>
      </c>
      <c r="E27" s="53">
        <v>30</v>
      </c>
      <c r="F27" s="127">
        <v>2</v>
      </c>
    </row>
    <row r="28" spans="1:6" ht="11.25">
      <c r="A28" s="67" t="s">
        <v>45</v>
      </c>
      <c r="B28" s="221" t="s">
        <v>18</v>
      </c>
      <c r="C28" s="53" t="s">
        <v>16</v>
      </c>
      <c r="D28" s="56" t="s">
        <v>80</v>
      </c>
      <c r="E28" s="53">
        <v>30</v>
      </c>
      <c r="F28" s="127">
        <v>2</v>
      </c>
    </row>
    <row r="29" spans="1:6" ht="11.25">
      <c r="A29" s="67" t="s">
        <v>46</v>
      </c>
      <c r="B29" s="221" t="s">
        <v>77</v>
      </c>
      <c r="C29" s="53" t="s">
        <v>16</v>
      </c>
      <c r="D29" s="56" t="s">
        <v>80</v>
      </c>
      <c r="E29" s="53">
        <v>30</v>
      </c>
      <c r="F29" s="127">
        <v>2</v>
      </c>
    </row>
    <row r="30" spans="1:6" ht="11.25" customHeight="1">
      <c r="A30" s="67" t="s">
        <v>47</v>
      </c>
      <c r="B30" s="221" t="s">
        <v>19</v>
      </c>
      <c r="C30" s="53" t="s">
        <v>16</v>
      </c>
      <c r="D30" s="56" t="s">
        <v>80</v>
      </c>
      <c r="E30" s="53">
        <v>60</v>
      </c>
      <c r="F30" s="127">
        <v>4</v>
      </c>
    </row>
    <row r="31" spans="1:6" ht="11.25">
      <c r="A31" s="67" t="s">
        <v>48</v>
      </c>
      <c r="B31" s="221" t="s">
        <v>112</v>
      </c>
      <c r="C31" s="53" t="s">
        <v>75</v>
      </c>
      <c r="D31" s="56" t="s">
        <v>80</v>
      </c>
      <c r="E31" s="53">
        <v>30</v>
      </c>
      <c r="F31" s="127">
        <v>2</v>
      </c>
    </row>
    <row r="32" spans="1:6" ht="11.25">
      <c r="A32" s="67" t="s">
        <v>49</v>
      </c>
      <c r="B32" s="222" t="s">
        <v>20</v>
      </c>
      <c r="C32" s="53" t="s">
        <v>81</v>
      </c>
      <c r="D32" s="218" t="s">
        <v>6</v>
      </c>
      <c r="E32" s="53">
        <v>30</v>
      </c>
      <c r="F32" s="127">
        <v>3</v>
      </c>
    </row>
    <row r="33" spans="1:6" ht="11.25">
      <c r="A33" s="67" t="s">
        <v>50</v>
      </c>
      <c r="B33" s="222" t="s">
        <v>20</v>
      </c>
      <c r="C33" s="53" t="s">
        <v>75</v>
      </c>
      <c r="D33" s="56" t="s">
        <v>80</v>
      </c>
      <c r="E33" s="53">
        <v>30</v>
      </c>
      <c r="F33" s="127">
        <v>2</v>
      </c>
    </row>
    <row r="34" spans="1:6" ht="11.25">
      <c r="A34" s="67" t="s">
        <v>51</v>
      </c>
      <c r="B34" s="221" t="s">
        <v>32</v>
      </c>
      <c r="C34" s="53" t="s">
        <v>81</v>
      </c>
      <c r="D34" s="218" t="s">
        <v>6</v>
      </c>
      <c r="E34" s="53">
        <v>15</v>
      </c>
      <c r="F34" s="127">
        <v>2</v>
      </c>
    </row>
    <row r="35" spans="1:6" ht="11.25">
      <c r="A35" s="67" t="s">
        <v>52</v>
      </c>
      <c r="B35" s="221" t="s">
        <v>32</v>
      </c>
      <c r="C35" s="53" t="s">
        <v>82</v>
      </c>
      <c r="D35" s="56" t="s">
        <v>80</v>
      </c>
      <c r="E35" s="53">
        <v>30</v>
      </c>
      <c r="F35" s="127">
        <v>2</v>
      </c>
    </row>
    <row r="36" spans="1:6" ht="11.25">
      <c r="A36" s="67" t="s">
        <v>53</v>
      </c>
      <c r="B36" s="221" t="s">
        <v>22</v>
      </c>
      <c r="C36" s="53" t="s">
        <v>82</v>
      </c>
      <c r="D36" s="56" t="s">
        <v>80</v>
      </c>
      <c r="E36" s="53">
        <v>30</v>
      </c>
      <c r="F36" s="127"/>
    </row>
    <row r="37" spans="1:6" ht="11.25">
      <c r="A37" s="67" t="s">
        <v>54</v>
      </c>
      <c r="B37" s="221" t="s">
        <v>33</v>
      </c>
      <c r="C37" s="53" t="s">
        <v>81</v>
      </c>
      <c r="D37" s="56" t="s">
        <v>80</v>
      </c>
      <c r="E37" s="53">
        <v>15</v>
      </c>
      <c r="F37" s="127">
        <v>1</v>
      </c>
    </row>
    <row r="38" spans="1:6" ht="11.25">
      <c r="A38" s="67" t="s">
        <v>55</v>
      </c>
      <c r="B38" s="221" t="s">
        <v>33</v>
      </c>
      <c r="C38" s="53" t="s">
        <v>82</v>
      </c>
      <c r="D38" s="56" t="s">
        <v>80</v>
      </c>
      <c r="E38" s="53">
        <v>15</v>
      </c>
      <c r="F38" s="127">
        <v>2</v>
      </c>
    </row>
    <row r="39" spans="1:6" ht="11.25">
      <c r="A39" s="67" t="s">
        <v>56</v>
      </c>
      <c r="B39" s="221" t="s">
        <v>39</v>
      </c>
      <c r="C39" s="53" t="s">
        <v>81</v>
      </c>
      <c r="D39" s="56" t="s">
        <v>80</v>
      </c>
      <c r="E39" s="53">
        <v>15</v>
      </c>
      <c r="F39" s="127">
        <v>1</v>
      </c>
    </row>
    <row r="40" spans="1:6" ht="11.25">
      <c r="A40" s="67" t="s">
        <v>57</v>
      </c>
      <c r="B40" s="221" t="s">
        <v>40</v>
      </c>
      <c r="C40" s="53" t="s">
        <v>75</v>
      </c>
      <c r="D40" s="56" t="s">
        <v>80</v>
      </c>
      <c r="E40" s="53">
        <v>15</v>
      </c>
      <c r="F40" s="127">
        <v>1</v>
      </c>
    </row>
    <row r="41" spans="1:6" ht="11.25">
      <c r="A41" s="67" t="s">
        <v>58</v>
      </c>
      <c r="B41" s="260" t="s">
        <v>85</v>
      </c>
      <c r="C41" s="128" t="s">
        <v>82</v>
      </c>
      <c r="D41" s="253" t="s">
        <v>80</v>
      </c>
      <c r="E41" s="128">
        <v>15</v>
      </c>
      <c r="F41" s="220">
        <v>1</v>
      </c>
    </row>
    <row r="42" spans="1:6" ht="23.25" thickBot="1">
      <c r="A42" s="68" t="s">
        <v>63</v>
      </c>
      <c r="B42" s="265" t="s">
        <v>96</v>
      </c>
      <c r="C42" s="256" t="s">
        <v>75</v>
      </c>
      <c r="D42" s="257" t="s">
        <v>80</v>
      </c>
      <c r="E42" s="256">
        <v>15</v>
      </c>
      <c r="F42" s="258">
        <v>1</v>
      </c>
    </row>
    <row r="43" spans="1:6" ht="15" customHeight="1" thickBot="1">
      <c r="A43" s="308" t="s">
        <v>67</v>
      </c>
      <c r="B43" s="309"/>
      <c r="C43" s="309"/>
      <c r="D43" s="309"/>
      <c r="E43" s="54">
        <f>SUM(E26:E42)</f>
        <v>435</v>
      </c>
      <c r="F43" s="54">
        <f>SUM(F26:F42)</f>
        <v>30</v>
      </c>
    </row>
    <row r="44" spans="1:6" ht="15.75" customHeight="1" thickBot="1">
      <c r="A44" s="303" t="s">
        <v>66</v>
      </c>
      <c r="B44" s="310"/>
      <c r="C44" s="310"/>
      <c r="D44" s="310"/>
      <c r="E44" s="311"/>
      <c r="F44" s="54">
        <v>8</v>
      </c>
    </row>
    <row r="45" spans="1:6" ht="11.25">
      <c r="A45" s="65" t="s">
        <v>43</v>
      </c>
      <c r="B45" s="248" t="s">
        <v>25</v>
      </c>
      <c r="C45" s="241" t="s">
        <v>16</v>
      </c>
      <c r="D45" s="55" t="s">
        <v>80</v>
      </c>
      <c r="E45" s="126">
        <v>15</v>
      </c>
      <c r="F45" s="55">
        <v>1</v>
      </c>
    </row>
    <row r="46" spans="1:6" ht="11.25">
      <c r="A46" s="67" t="s">
        <v>44</v>
      </c>
      <c r="B46" s="248" t="s">
        <v>73</v>
      </c>
      <c r="C46" s="125" t="s">
        <v>16</v>
      </c>
      <c r="D46" s="58" t="s">
        <v>80</v>
      </c>
      <c r="E46" s="127">
        <v>15</v>
      </c>
      <c r="F46" s="53">
        <v>1</v>
      </c>
    </row>
    <row r="47" spans="1:6" ht="11.25">
      <c r="A47" s="67" t="s">
        <v>45</v>
      </c>
      <c r="B47" s="248" t="s">
        <v>18</v>
      </c>
      <c r="C47" s="125" t="s">
        <v>16</v>
      </c>
      <c r="D47" s="58" t="s">
        <v>80</v>
      </c>
      <c r="E47" s="127">
        <v>15</v>
      </c>
      <c r="F47" s="53">
        <v>1</v>
      </c>
    </row>
    <row r="48" spans="1:6" ht="11.25">
      <c r="A48" s="67" t="s">
        <v>46</v>
      </c>
      <c r="B48" s="248" t="s">
        <v>77</v>
      </c>
      <c r="C48" s="125" t="s">
        <v>16</v>
      </c>
      <c r="D48" s="58" t="s">
        <v>80</v>
      </c>
      <c r="E48" s="127">
        <v>30</v>
      </c>
      <c r="F48" s="53">
        <v>2</v>
      </c>
    </row>
    <row r="49" spans="1:6" ht="12" customHeight="1">
      <c r="A49" s="67" t="s">
        <v>47</v>
      </c>
      <c r="B49" s="248" t="s">
        <v>19</v>
      </c>
      <c r="C49" s="125" t="s">
        <v>16</v>
      </c>
      <c r="D49" s="69" t="s">
        <v>6</v>
      </c>
      <c r="E49" s="127">
        <v>30</v>
      </c>
      <c r="F49" s="53">
        <v>3</v>
      </c>
    </row>
    <row r="50" spans="1:6" ht="11.25">
      <c r="A50" s="67" t="s">
        <v>48</v>
      </c>
      <c r="B50" s="221" t="s">
        <v>112</v>
      </c>
      <c r="C50" s="242" t="s">
        <v>75</v>
      </c>
      <c r="D50" s="58" t="s">
        <v>80</v>
      </c>
      <c r="E50" s="127">
        <v>30</v>
      </c>
      <c r="F50" s="53">
        <v>2</v>
      </c>
    </row>
    <row r="51" spans="1:6" ht="11.25">
      <c r="A51" s="67" t="s">
        <v>49</v>
      </c>
      <c r="B51" s="222" t="s">
        <v>26</v>
      </c>
      <c r="C51" s="242" t="s">
        <v>81</v>
      </c>
      <c r="D51" s="69" t="s">
        <v>6</v>
      </c>
      <c r="E51" s="127">
        <v>15</v>
      </c>
      <c r="F51" s="53">
        <v>2</v>
      </c>
    </row>
    <row r="52" spans="1:6" ht="11.25">
      <c r="A52" s="67" t="s">
        <v>50</v>
      </c>
      <c r="B52" s="222" t="s">
        <v>26</v>
      </c>
      <c r="C52" s="242" t="s">
        <v>75</v>
      </c>
      <c r="D52" s="58" t="s">
        <v>80</v>
      </c>
      <c r="E52" s="127">
        <v>15</v>
      </c>
      <c r="F52" s="53">
        <v>1</v>
      </c>
    </row>
    <row r="53" spans="1:6" ht="11.25">
      <c r="A53" s="67" t="s">
        <v>51</v>
      </c>
      <c r="B53" s="222" t="s">
        <v>29</v>
      </c>
      <c r="C53" s="242" t="s">
        <v>81</v>
      </c>
      <c r="D53" s="69" t="s">
        <v>6</v>
      </c>
      <c r="E53" s="127">
        <v>15</v>
      </c>
      <c r="F53" s="53">
        <v>2</v>
      </c>
    </row>
    <row r="54" spans="1:6" ht="11.25">
      <c r="A54" s="67" t="s">
        <v>52</v>
      </c>
      <c r="B54" s="222" t="s">
        <v>29</v>
      </c>
      <c r="C54" s="242" t="s">
        <v>75</v>
      </c>
      <c r="D54" s="58" t="s">
        <v>80</v>
      </c>
      <c r="E54" s="127">
        <v>15</v>
      </c>
      <c r="F54" s="53">
        <v>1</v>
      </c>
    </row>
    <row r="55" spans="1:6" ht="11.25">
      <c r="A55" s="67" t="s">
        <v>53</v>
      </c>
      <c r="B55" s="222" t="s">
        <v>20</v>
      </c>
      <c r="C55" s="242" t="s">
        <v>81</v>
      </c>
      <c r="D55" s="58" t="s">
        <v>80</v>
      </c>
      <c r="E55" s="127">
        <v>15</v>
      </c>
      <c r="F55" s="53">
        <v>1</v>
      </c>
    </row>
    <row r="56" spans="1:6" ht="11.25">
      <c r="A56" s="67" t="s">
        <v>54</v>
      </c>
      <c r="B56" s="222" t="s">
        <v>20</v>
      </c>
      <c r="C56" s="242" t="s">
        <v>75</v>
      </c>
      <c r="D56" s="58" t="s">
        <v>80</v>
      </c>
      <c r="E56" s="127">
        <v>30</v>
      </c>
      <c r="F56" s="53">
        <v>2</v>
      </c>
    </row>
    <row r="57" spans="1:6" ht="11.25">
      <c r="A57" s="67" t="s">
        <v>55</v>
      </c>
      <c r="B57" s="222" t="s">
        <v>105</v>
      </c>
      <c r="C57" s="242" t="s">
        <v>75</v>
      </c>
      <c r="D57" s="58" t="s">
        <v>80</v>
      </c>
      <c r="E57" s="127">
        <v>15</v>
      </c>
      <c r="F57" s="53">
        <v>1</v>
      </c>
    </row>
    <row r="58" spans="1:6" ht="11.25">
      <c r="A58" s="67" t="s">
        <v>56</v>
      </c>
      <c r="B58" s="221" t="s">
        <v>34</v>
      </c>
      <c r="C58" s="242" t="s">
        <v>81</v>
      </c>
      <c r="D58" s="69" t="s">
        <v>6</v>
      </c>
      <c r="E58" s="127">
        <v>15</v>
      </c>
      <c r="F58" s="53">
        <v>2</v>
      </c>
    </row>
    <row r="59" spans="1:6" ht="11.25">
      <c r="A59" s="67" t="s">
        <v>57</v>
      </c>
      <c r="B59" s="221" t="s">
        <v>34</v>
      </c>
      <c r="C59" s="242" t="s">
        <v>82</v>
      </c>
      <c r="D59" s="58" t="s">
        <v>80</v>
      </c>
      <c r="E59" s="127">
        <v>15</v>
      </c>
      <c r="F59" s="53">
        <v>2</v>
      </c>
    </row>
    <row r="60" spans="1:6" ht="11.25">
      <c r="A60" s="67" t="s">
        <v>58</v>
      </c>
      <c r="B60" s="221" t="s">
        <v>36</v>
      </c>
      <c r="C60" s="242" t="s">
        <v>81</v>
      </c>
      <c r="D60" s="58" t="s">
        <v>80</v>
      </c>
      <c r="E60" s="53">
        <v>15</v>
      </c>
      <c r="F60" s="53">
        <v>1</v>
      </c>
    </row>
    <row r="61" spans="1:6" ht="11.25">
      <c r="A61" s="67" t="s">
        <v>63</v>
      </c>
      <c r="B61" s="221" t="s">
        <v>36</v>
      </c>
      <c r="C61" s="242" t="s">
        <v>82</v>
      </c>
      <c r="D61" s="58" t="s">
        <v>80</v>
      </c>
      <c r="E61" s="58">
        <v>15</v>
      </c>
      <c r="F61" s="127">
        <v>1</v>
      </c>
    </row>
    <row r="62" spans="1:6" ht="11.25">
      <c r="A62" s="67" t="s">
        <v>64</v>
      </c>
      <c r="B62" s="221" t="s">
        <v>13</v>
      </c>
      <c r="C62" s="242" t="s">
        <v>83</v>
      </c>
      <c r="D62" s="53" t="s">
        <v>80</v>
      </c>
      <c r="E62" s="53" t="s">
        <v>101</v>
      </c>
      <c r="F62" s="127">
        <v>4</v>
      </c>
    </row>
    <row r="63" spans="1:6" ht="23.25" thickBot="1">
      <c r="A63" s="68" t="s">
        <v>104</v>
      </c>
      <c r="B63" s="221" t="s">
        <v>90</v>
      </c>
      <c r="C63" s="256" t="s">
        <v>75</v>
      </c>
      <c r="D63" s="257" t="s">
        <v>80</v>
      </c>
      <c r="E63" s="256">
        <v>15</v>
      </c>
      <c r="F63" s="258">
        <v>1</v>
      </c>
    </row>
    <row r="64" spans="1:6" ht="15" customHeight="1" thickBot="1">
      <c r="A64" s="308" t="s">
        <v>68</v>
      </c>
      <c r="B64" s="310"/>
      <c r="C64" s="309"/>
      <c r="D64" s="312"/>
      <c r="E64" s="224">
        <f>SUM(E45:E63)</f>
        <v>330</v>
      </c>
      <c r="F64" s="63">
        <f>SUM(F45:F63)</f>
        <v>31</v>
      </c>
    </row>
    <row r="65" spans="1:6" ht="18" customHeight="1" thickBot="1">
      <c r="A65" s="313" t="s">
        <v>66</v>
      </c>
      <c r="B65" s="310"/>
      <c r="C65" s="310"/>
      <c r="D65" s="310"/>
      <c r="E65" s="311"/>
      <c r="F65" s="63">
        <v>8</v>
      </c>
    </row>
    <row r="66" spans="1:6" ht="11.25">
      <c r="A66" s="65" t="s">
        <v>43</v>
      </c>
      <c r="B66" s="249" t="s">
        <v>25</v>
      </c>
      <c r="C66" s="55" t="s">
        <v>16</v>
      </c>
      <c r="D66" s="216" t="s">
        <v>80</v>
      </c>
      <c r="E66" s="55">
        <v>15</v>
      </c>
      <c r="F66" s="126">
        <v>1</v>
      </c>
    </row>
    <row r="67" spans="1:6" ht="11.25">
      <c r="A67" s="67" t="s">
        <v>44</v>
      </c>
      <c r="B67" s="250" t="s">
        <v>73</v>
      </c>
      <c r="C67" s="53" t="s">
        <v>16</v>
      </c>
      <c r="D67" s="218" t="s">
        <v>6</v>
      </c>
      <c r="E67" s="53">
        <v>15</v>
      </c>
      <c r="F67" s="127">
        <v>2</v>
      </c>
    </row>
    <row r="68" spans="1:6" ht="11.25">
      <c r="A68" s="67" t="s">
        <v>45</v>
      </c>
      <c r="B68" s="250" t="s">
        <v>18</v>
      </c>
      <c r="C68" s="53" t="s">
        <v>16</v>
      </c>
      <c r="D68" s="56" t="s">
        <v>80</v>
      </c>
      <c r="E68" s="53">
        <v>15</v>
      </c>
      <c r="F68" s="127">
        <v>1</v>
      </c>
    </row>
    <row r="69" spans="1:6" ht="11.25">
      <c r="A69" s="67" t="s">
        <v>46</v>
      </c>
      <c r="B69" s="250" t="s">
        <v>77</v>
      </c>
      <c r="C69" s="53" t="s">
        <v>16</v>
      </c>
      <c r="D69" s="56" t="s">
        <v>80</v>
      </c>
      <c r="E69" s="53">
        <v>30</v>
      </c>
      <c r="F69" s="127">
        <v>2</v>
      </c>
    </row>
    <row r="70" spans="1:6" ht="12.75" customHeight="1">
      <c r="A70" s="67" t="s">
        <v>47</v>
      </c>
      <c r="B70" s="250" t="s">
        <v>19</v>
      </c>
      <c r="C70" s="53" t="s">
        <v>16</v>
      </c>
      <c r="D70" s="56" t="s">
        <v>80</v>
      </c>
      <c r="E70" s="53">
        <v>30</v>
      </c>
      <c r="F70" s="127">
        <v>2</v>
      </c>
    </row>
    <row r="71" spans="1:6" ht="11.25">
      <c r="A71" s="67" t="s">
        <v>48</v>
      </c>
      <c r="B71" s="47" t="s">
        <v>112</v>
      </c>
      <c r="C71" s="53" t="s">
        <v>75</v>
      </c>
      <c r="D71" s="56" t="s">
        <v>80</v>
      </c>
      <c r="E71" s="53">
        <v>30</v>
      </c>
      <c r="F71" s="127">
        <v>2</v>
      </c>
    </row>
    <row r="72" spans="1:6" ht="11.25">
      <c r="A72" s="67" t="s">
        <v>49</v>
      </c>
      <c r="B72" s="222" t="s">
        <v>27</v>
      </c>
      <c r="C72" s="53" t="s">
        <v>81</v>
      </c>
      <c r="D72" s="218" t="s">
        <v>6</v>
      </c>
      <c r="E72" s="53">
        <v>15</v>
      </c>
      <c r="F72" s="127">
        <v>2</v>
      </c>
    </row>
    <row r="73" spans="1:6" ht="11.25">
      <c r="A73" s="67" t="s">
        <v>50</v>
      </c>
      <c r="B73" s="222" t="s">
        <v>27</v>
      </c>
      <c r="C73" s="53" t="s">
        <v>75</v>
      </c>
      <c r="D73" s="56" t="s">
        <v>80</v>
      </c>
      <c r="E73" s="53">
        <v>15</v>
      </c>
      <c r="F73" s="127">
        <v>1</v>
      </c>
    </row>
    <row r="74" spans="1:6" ht="11.25">
      <c r="A74" s="67" t="s">
        <v>51</v>
      </c>
      <c r="B74" s="222" t="s">
        <v>30</v>
      </c>
      <c r="C74" s="53" t="s">
        <v>81</v>
      </c>
      <c r="D74" s="218" t="s">
        <v>6</v>
      </c>
      <c r="E74" s="53">
        <v>15</v>
      </c>
      <c r="F74" s="127">
        <v>2</v>
      </c>
    </row>
    <row r="75" spans="1:6" ht="11.25">
      <c r="A75" s="67" t="s">
        <v>52</v>
      </c>
      <c r="B75" s="222" t="s">
        <v>30</v>
      </c>
      <c r="C75" s="53" t="s">
        <v>75</v>
      </c>
      <c r="D75" s="56" t="s">
        <v>80</v>
      </c>
      <c r="E75" s="53">
        <v>15</v>
      </c>
      <c r="F75" s="127">
        <v>1</v>
      </c>
    </row>
    <row r="76" spans="1:6" ht="11.25">
      <c r="A76" s="67" t="s">
        <v>53</v>
      </c>
      <c r="B76" s="222" t="s">
        <v>20</v>
      </c>
      <c r="C76" s="53" t="s">
        <v>81</v>
      </c>
      <c r="D76" s="218" t="s">
        <v>6</v>
      </c>
      <c r="E76" s="53">
        <v>15</v>
      </c>
      <c r="F76" s="127">
        <v>2</v>
      </c>
    </row>
    <row r="77" spans="1:6" ht="11.25">
      <c r="A77" s="67" t="s">
        <v>54</v>
      </c>
      <c r="B77" s="222" t="s">
        <v>20</v>
      </c>
      <c r="C77" s="53" t="s">
        <v>75</v>
      </c>
      <c r="D77" s="56" t="s">
        <v>80</v>
      </c>
      <c r="E77" s="53">
        <v>15</v>
      </c>
      <c r="F77" s="127">
        <v>1</v>
      </c>
    </row>
    <row r="78" spans="1:6" ht="11.25">
      <c r="A78" s="67" t="s">
        <v>55</v>
      </c>
      <c r="B78" s="221" t="s">
        <v>35</v>
      </c>
      <c r="C78" s="53" t="s">
        <v>81</v>
      </c>
      <c r="D78" s="56" t="s">
        <v>80</v>
      </c>
      <c r="E78" s="53">
        <v>15</v>
      </c>
      <c r="F78" s="127">
        <v>1</v>
      </c>
    </row>
    <row r="79" spans="1:6" ht="11.25">
      <c r="A79" s="67" t="s">
        <v>56</v>
      </c>
      <c r="B79" s="221" t="s">
        <v>35</v>
      </c>
      <c r="C79" s="53" t="s">
        <v>82</v>
      </c>
      <c r="D79" s="56" t="s">
        <v>80</v>
      </c>
      <c r="E79" s="53">
        <v>15</v>
      </c>
      <c r="F79" s="127">
        <v>1</v>
      </c>
    </row>
    <row r="80" spans="1:6" ht="11.25">
      <c r="A80" s="67" t="s">
        <v>57</v>
      </c>
      <c r="B80" s="221" t="s">
        <v>41</v>
      </c>
      <c r="C80" s="53" t="s">
        <v>81</v>
      </c>
      <c r="D80" s="56" t="s">
        <v>80</v>
      </c>
      <c r="E80" s="53">
        <v>15</v>
      </c>
      <c r="F80" s="127">
        <v>1</v>
      </c>
    </row>
    <row r="81" spans="1:6" ht="11.25">
      <c r="A81" s="67" t="s">
        <v>58</v>
      </c>
      <c r="B81" s="221" t="s">
        <v>41</v>
      </c>
      <c r="C81" s="53" t="s">
        <v>82</v>
      </c>
      <c r="D81" s="56" t="s">
        <v>80</v>
      </c>
      <c r="E81" s="53">
        <v>15</v>
      </c>
      <c r="F81" s="127">
        <v>1</v>
      </c>
    </row>
    <row r="82" spans="1:6" ht="11.25">
      <c r="A82" s="67" t="s">
        <v>63</v>
      </c>
      <c r="B82" s="221" t="s">
        <v>99</v>
      </c>
      <c r="C82" s="62" t="s">
        <v>75</v>
      </c>
      <c r="D82" s="271" t="s">
        <v>80</v>
      </c>
      <c r="E82" s="62">
        <v>15</v>
      </c>
      <c r="F82" s="273">
        <v>1</v>
      </c>
    </row>
    <row r="83" spans="1:6" ht="11.25">
      <c r="A83" s="67" t="s">
        <v>64</v>
      </c>
      <c r="B83" s="221" t="s">
        <v>13</v>
      </c>
      <c r="C83" s="62" t="s">
        <v>83</v>
      </c>
      <c r="D83" s="125" t="s">
        <v>80</v>
      </c>
      <c r="E83" s="62" t="s">
        <v>101</v>
      </c>
      <c r="F83" s="62">
        <v>4</v>
      </c>
    </row>
    <row r="84" spans="1:6" ht="23.25" thickBot="1">
      <c r="A84" s="68" t="s">
        <v>104</v>
      </c>
      <c r="B84" s="244" t="s">
        <v>86</v>
      </c>
      <c r="C84" s="57" t="s">
        <v>75</v>
      </c>
      <c r="D84" s="219" t="s">
        <v>80</v>
      </c>
      <c r="E84" s="57">
        <v>15</v>
      </c>
      <c r="F84" s="223">
        <v>1</v>
      </c>
    </row>
    <row r="85" spans="1:6" ht="15.75" customHeight="1" thickBot="1">
      <c r="A85" s="308" t="s">
        <v>69</v>
      </c>
      <c r="B85" s="309"/>
      <c r="C85" s="309"/>
      <c r="D85" s="309"/>
      <c r="E85" s="224">
        <f>SUM(E66:E84)</f>
        <v>315</v>
      </c>
      <c r="F85" s="63">
        <f>SUM(F66:F84)</f>
        <v>29</v>
      </c>
    </row>
    <row r="86" spans="1:6" ht="15.75" customHeight="1" thickBot="1">
      <c r="A86" s="303" t="s">
        <v>66</v>
      </c>
      <c r="B86" s="310"/>
      <c r="C86" s="310"/>
      <c r="D86" s="310"/>
      <c r="E86" s="311"/>
      <c r="F86" s="63">
        <v>8</v>
      </c>
    </row>
    <row r="87" spans="1:6" ht="12.75" customHeight="1">
      <c r="A87" s="65" t="s">
        <v>43</v>
      </c>
      <c r="B87" s="248" t="s">
        <v>19</v>
      </c>
      <c r="C87" s="241" t="s">
        <v>16</v>
      </c>
      <c r="D87" s="261" t="s">
        <v>6</v>
      </c>
      <c r="E87" s="55">
        <v>30</v>
      </c>
      <c r="F87" s="126">
        <v>3</v>
      </c>
    </row>
    <row r="88" spans="1:6" ht="11.25">
      <c r="A88" s="67" t="s">
        <v>44</v>
      </c>
      <c r="B88" s="221" t="s">
        <v>112</v>
      </c>
      <c r="C88" s="125" t="s">
        <v>16</v>
      </c>
      <c r="D88" s="69" t="s">
        <v>6</v>
      </c>
      <c r="E88" s="53">
        <v>30</v>
      </c>
      <c r="F88" s="127">
        <v>2</v>
      </c>
    </row>
    <row r="89" spans="1:6" ht="13.5" customHeight="1">
      <c r="A89" s="67" t="s">
        <v>45</v>
      </c>
      <c r="B89" s="222" t="s">
        <v>89</v>
      </c>
      <c r="C89" s="125" t="s">
        <v>75</v>
      </c>
      <c r="D89" s="69" t="s">
        <v>6</v>
      </c>
      <c r="E89" s="53">
        <v>15</v>
      </c>
      <c r="F89" s="127">
        <v>2</v>
      </c>
    </row>
    <row r="90" spans="1:6" ht="22.5">
      <c r="A90" s="67" t="s">
        <v>46</v>
      </c>
      <c r="B90" s="222" t="s">
        <v>88</v>
      </c>
      <c r="C90" s="242" t="s">
        <v>75</v>
      </c>
      <c r="D90" s="58" t="s">
        <v>80</v>
      </c>
      <c r="E90" s="53">
        <v>15</v>
      </c>
      <c r="F90" s="127">
        <v>1</v>
      </c>
    </row>
    <row r="91" spans="1:6" ht="11.25">
      <c r="A91" s="67" t="s">
        <v>47</v>
      </c>
      <c r="B91" s="222" t="s">
        <v>23</v>
      </c>
      <c r="C91" s="242" t="s">
        <v>82</v>
      </c>
      <c r="D91" s="53" t="s">
        <v>80</v>
      </c>
      <c r="E91" s="53">
        <v>30</v>
      </c>
      <c r="F91" s="127">
        <v>2</v>
      </c>
    </row>
    <row r="92" spans="1:6" ht="11.25">
      <c r="A92" s="67" t="s">
        <v>48</v>
      </c>
      <c r="B92" s="221" t="s">
        <v>37</v>
      </c>
      <c r="C92" s="242" t="s">
        <v>81</v>
      </c>
      <c r="D92" s="69" t="s">
        <v>6</v>
      </c>
      <c r="E92" s="53">
        <v>15</v>
      </c>
      <c r="F92" s="127">
        <v>2</v>
      </c>
    </row>
    <row r="93" spans="1:6" ht="11.25">
      <c r="A93" s="67" t="s">
        <v>49</v>
      </c>
      <c r="B93" s="221" t="s">
        <v>37</v>
      </c>
      <c r="C93" s="242" t="s">
        <v>75</v>
      </c>
      <c r="D93" s="58" t="s">
        <v>80</v>
      </c>
      <c r="E93" s="53">
        <v>30</v>
      </c>
      <c r="F93" s="127">
        <v>2</v>
      </c>
    </row>
    <row r="94" spans="1:6" ht="11.25">
      <c r="A94" s="67" t="s">
        <v>50</v>
      </c>
      <c r="B94" s="247" t="s">
        <v>38</v>
      </c>
      <c r="C94" s="242" t="s">
        <v>81</v>
      </c>
      <c r="D94" s="58" t="s">
        <v>80</v>
      </c>
      <c r="E94" s="53">
        <v>15</v>
      </c>
      <c r="F94" s="127">
        <v>2</v>
      </c>
    </row>
    <row r="95" spans="1:6" ht="11.25">
      <c r="A95" s="67" t="s">
        <v>51</v>
      </c>
      <c r="B95" s="247" t="s">
        <v>38</v>
      </c>
      <c r="C95" s="242" t="s">
        <v>75</v>
      </c>
      <c r="D95" s="58" t="s">
        <v>80</v>
      </c>
      <c r="E95" s="53">
        <v>30</v>
      </c>
      <c r="F95" s="127">
        <v>3</v>
      </c>
    </row>
    <row r="96" spans="1:6" ht="11.25">
      <c r="A96" s="67" t="s">
        <v>52</v>
      </c>
      <c r="B96" s="221" t="s">
        <v>13</v>
      </c>
      <c r="C96" s="242" t="s">
        <v>83</v>
      </c>
      <c r="D96" s="53" t="s">
        <v>80</v>
      </c>
      <c r="E96" s="53" t="s">
        <v>117</v>
      </c>
      <c r="F96" s="127">
        <v>6</v>
      </c>
    </row>
    <row r="97" spans="1:6" ht="22.5">
      <c r="A97" s="67" t="s">
        <v>53</v>
      </c>
      <c r="B97" s="247" t="s">
        <v>76</v>
      </c>
      <c r="C97" s="242" t="s">
        <v>81</v>
      </c>
      <c r="D97" s="58" t="s">
        <v>80</v>
      </c>
      <c r="E97" s="53">
        <v>15</v>
      </c>
      <c r="F97" s="127">
        <v>1</v>
      </c>
    </row>
    <row r="98" spans="1:6" ht="22.5">
      <c r="A98" s="67" t="s">
        <v>54</v>
      </c>
      <c r="B98" s="247" t="s">
        <v>76</v>
      </c>
      <c r="C98" s="243" t="s">
        <v>75</v>
      </c>
      <c r="D98" s="124" t="s">
        <v>80</v>
      </c>
      <c r="E98" s="62">
        <v>15</v>
      </c>
      <c r="F98" s="273">
        <v>2</v>
      </c>
    </row>
    <row r="99" spans="1:6" ht="23.25" thickBot="1">
      <c r="A99" s="68" t="s">
        <v>55</v>
      </c>
      <c r="B99" s="247" t="s">
        <v>97</v>
      </c>
      <c r="C99" s="57" t="s">
        <v>75</v>
      </c>
      <c r="D99" s="219" t="s">
        <v>80</v>
      </c>
      <c r="E99" s="57">
        <v>15</v>
      </c>
      <c r="F99" s="223">
        <v>1</v>
      </c>
    </row>
    <row r="100" spans="1:6" ht="18" customHeight="1" thickBot="1">
      <c r="A100" s="307" t="s">
        <v>70</v>
      </c>
      <c r="B100" s="304"/>
      <c r="C100" s="305"/>
      <c r="D100" s="306"/>
      <c r="E100" s="240">
        <f>SUM(E87:E99)</f>
        <v>255</v>
      </c>
      <c r="F100" s="63">
        <f>SUM(F87:F99)</f>
        <v>29</v>
      </c>
    </row>
    <row r="101" spans="1:6" ht="15.75" customHeight="1" thickBot="1">
      <c r="A101" s="303" t="s">
        <v>66</v>
      </c>
      <c r="B101" s="304"/>
      <c r="C101" s="304"/>
      <c r="D101" s="304"/>
      <c r="E101" s="304"/>
      <c r="F101" s="64">
        <v>8</v>
      </c>
    </row>
    <row r="102" spans="1:6" ht="11.25">
      <c r="A102" s="65" t="s">
        <v>43</v>
      </c>
      <c r="B102" s="217" t="s">
        <v>17</v>
      </c>
      <c r="C102" s="55" t="s">
        <v>81</v>
      </c>
      <c r="D102" s="216" t="s">
        <v>80</v>
      </c>
      <c r="E102" s="55">
        <v>15</v>
      </c>
      <c r="F102" s="126">
        <v>2</v>
      </c>
    </row>
    <row r="103" spans="1:6" ht="11.25">
      <c r="A103" s="67" t="s">
        <v>44</v>
      </c>
      <c r="B103" s="131" t="s">
        <v>24</v>
      </c>
      <c r="C103" s="53" t="s">
        <v>83</v>
      </c>
      <c r="D103" s="56" t="s">
        <v>84</v>
      </c>
      <c r="E103" s="53"/>
      <c r="F103" s="127">
        <v>10</v>
      </c>
    </row>
    <row r="104" spans="1:6" ht="11.25">
      <c r="A104" s="67" t="s">
        <v>45</v>
      </c>
      <c r="B104" s="131" t="s">
        <v>23</v>
      </c>
      <c r="C104" s="53" t="s">
        <v>82</v>
      </c>
      <c r="D104" s="56" t="s">
        <v>80</v>
      </c>
      <c r="E104" s="53">
        <v>30</v>
      </c>
      <c r="F104" s="127">
        <v>2</v>
      </c>
    </row>
    <row r="105" spans="1:6" ht="11.25">
      <c r="A105" s="67" t="s">
        <v>49</v>
      </c>
      <c r="B105" s="130" t="s">
        <v>38</v>
      </c>
      <c r="C105" s="53" t="s">
        <v>81</v>
      </c>
      <c r="D105" s="218" t="s">
        <v>6</v>
      </c>
      <c r="E105" s="53">
        <v>30</v>
      </c>
      <c r="F105" s="127">
        <v>3</v>
      </c>
    </row>
    <row r="106" spans="1:6" ht="11.25">
      <c r="A106" s="67" t="s">
        <v>50</v>
      </c>
      <c r="B106" s="130" t="s">
        <v>38</v>
      </c>
      <c r="C106" s="53" t="s">
        <v>75</v>
      </c>
      <c r="D106" s="56" t="s">
        <v>80</v>
      </c>
      <c r="E106" s="53">
        <v>30</v>
      </c>
      <c r="F106" s="127">
        <v>3</v>
      </c>
    </row>
    <row r="107" spans="1:6" ht="11.25">
      <c r="A107" s="67" t="s">
        <v>51</v>
      </c>
      <c r="B107" s="130" t="s">
        <v>13</v>
      </c>
      <c r="C107" s="53" t="s">
        <v>83</v>
      </c>
      <c r="D107" s="56" t="s">
        <v>80</v>
      </c>
      <c r="E107" s="53" t="s">
        <v>100</v>
      </c>
      <c r="F107" s="127">
        <v>7</v>
      </c>
    </row>
    <row r="108" spans="1:6" ht="22.5">
      <c r="A108" s="67" t="s">
        <v>52</v>
      </c>
      <c r="B108" s="130" t="s">
        <v>74</v>
      </c>
      <c r="C108" s="53" t="s">
        <v>9</v>
      </c>
      <c r="D108" s="56" t="s">
        <v>80</v>
      </c>
      <c r="E108" s="53">
        <v>15</v>
      </c>
      <c r="F108" s="127">
        <v>2</v>
      </c>
    </row>
    <row r="109" spans="1:6" ht="23.25" thickBot="1">
      <c r="A109" s="68" t="s">
        <v>53</v>
      </c>
      <c r="B109" s="251" t="s">
        <v>74</v>
      </c>
      <c r="C109" s="57" t="s">
        <v>75</v>
      </c>
      <c r="D109" s="219" t="s">
        <v>80</v>
      </c>
      <c r="E109" s="129">
        <v>30</v>
      </c>
      <c r="F109" s="132">
        <v>2</v>
      </c>
    </row>
    <row r="110" spans="1:6" ht="15.75" customHeight="1" thickBot="1">
      <c r="A110" s="307" t="s">
        <v>71</v>
      </c>
      <c r="B110" s="305"/>
      <c r="C110" s="305"/>
      <c r="D110" s="305"/>
      <c r="E110" s="133">
        <f>SUM(E102:E109)</f>
        <v>150</v>
      </c>
      <c r="F110" s="63">
        <f>SUM(F102:F109)</f>
        <v>31</v>
      </c>
    </row>
    <row r="111" spans="1:6" ht="17.25" customHeight="1" thickBot="1">
      <c r="A111" s="313" t="s">
        <v>66</v>
      </c>
      <c r="B111" s="310"/>
      <c r="C111" s="310"/>
      <c r="D111" s="310"/>
      <c r="E111" s="311"/>
      <c r="F111" s="54">
        <v>0</v>
      </c>
    </row>
    <row r="113" spans="2:6" ht="11.25">
      <c r="B113" s="302" t="s">
        <v>120</v>
      </c>
      <c r="C113" s="302"/>
      <c r="D113" s="302"/>
      <c r="E113" s="302"/>
      <c r="F113" s="302"/>
    </row>
    <row r="114" ht="11.25">
      <c r="C114" s="52"/>
    </row>
    <row r="115" ht="11.25">
      <c r="C115" s="52" t="s">
        <v>106</v>
      </c>
    </row>
  </sheetData>
  <sheetProtection/>
  <mergeCells count="18">
    <mergeCell ref="A110:D110"/>
    <mergeCell ref="A111:E111"/>
    <mergeCell ref="A86:E86"/>
    <mergeCell ref="A5:F5"/>
    <mergeCell ref="A2:F2"/>
    <mergeCell ref="A3:F3"/>
    <mergeCell ref="A4:F4"/>
    <mergeCell ref="A65:E65"/>
    <mergeCell ref="A1:F1"/>
    <mergeCell ref="B113:F113"/>
    <mergeCell ref="A24:D24"/>
    <mergeCell ref="A100:D100"/>
    <mergeCell ref="A25:E25"/>
    <mergeCell ref="A43:D43"/>
    <mergeCell ref="A44:E44"/>
    <mergeCell ref="A64:D64"/>
    <mergeCell ref="A85:D85"/>
    <mergeCell ref="A101:E101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3 F64 F100 F110 F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80"/>
  <sheetViews>
    <sheetView tabSelected="1" zoomScalePageLayoutView="0" workbookViewId="0" topLeftCell="A1">
      <selection activeCell="A4" sqref="A4:AM4"/>
    </sheetView>
  </sheetViews>
  <sheetFormatPr defaultColWidth="9.140625" defaultRowHeight="12.75"/>
  <cols>
    <col min="1" max="1" width="3.28125" style="4" customWidth="1"/>
    <col min="2" max="2" width="21.00390625" style="4" customWidth="1"/>
    <col min="3" max="3" width="3.57421875" style="4" customWidth="1"/>
    <col min="4" max="4" width="5.421875" style="4" customWidth="1"/>
    <col min="5" max="5" width="6.8515625" style="4" customWidth="1"/>
    <col min="6" max="6" width="4.140625" style="4" customWidth="1"/>
    <col min="7" max="7" width="4.57421875" style="4" customWidth="1"/>
    <col min="8" max="9" width="4.28125" style="4" customWidth="1"/>
    <col min="10" max="10" width="3.7109375" style="4" customWidth="1"/>
    <col min="11" max="12" width="4.00390625" style="4" customWidth="1"/>
    <col min="13" max="13" width="4.7109375" style="4" customWidth="1"/>
    <col min="14" max="14" width="4.421875" style="4" customWidth="1"/>
    <col min="15" max="16" width="3.8515625" style="4" customWidth="1"/>
    <col min="17" max="17" width="3.57421875" style="4" customWidth="1"/>
    <col min="18" max="18" width="3.8515625" style="4" customWidth="1"/>
    <col min="19" max="19" width="4.57421875" style="4" customWidth="1"/>
    <col min="20" max="20" width="3.8515625" style="4" customWidth="1"/>
    <col min="21" max="21" width="4.00390625" style="4" customWidth="1"/>
    <col min="22" max="23" width="3.8515625" style="4" customWidth="1"/>
    <col min="24" max="24" width="4.57421875" style="4" customWidth="1"/>
    <col min="25" max="25" width="4.00390625" style="4" customWidth="1"/>
    <col min="26" max="26" width="3.8515625" style="4" customWidth="1"/>
    <col min="27" max="27" width="4.00390625" style="4" customWidth="1"/>
    <col min="28" max="28" width="3.8515625" style="4" customWidth="1"/>
    <col min="29" max="29" width="4.57421875" style="4" customWidth="1"/>
    <col min="30" max="31" width="3.28125" style="5" customWidth="1"/>
    <col min="32" max="32" width="3.7109375" style="5" customWidth="1"/>
    <col min="33" max="33" width="3.8515625" style="5" customWidth="1"/>
    <col min="34" max="34" width="4.57421875" style="4" customWidth="1"/>
    <col min="35" max="35" width="3.57421875" style="4" customWidth="1"/>
    <col min="36" max="37" width="3.421875" style="4" customWidth="1"/>
    <col min="38" max="38" width="3.7109375" style="4" customWidth="1"/>
    <col min="39" max="39" width="4.00390625" style="4" customWidth="1"/>
    <col min="40" max="40" width="9.140625" style="2" customWidth="1"/>
    <col min="41" max="41" width="15.28125" style="2" customWidth="1"/>
    <col min="42" max="55" width="9.140625" style="2" customWidth="1"/>
    <col min="56" max="16384" width="9.140625" style="4" customWidth="1"/>
  </cols>
  <sheetData>
    <row r="1" spans="2:39" ht="15.75" customHeight="1">
      <c r="B1" s="4" t="s">
        <v>122</v>
      </c>
      <c r="O1" s="272"/>
      <c r="P1" s="272"/>
      <c r="Q1" s="272"/>
      <c r="R1" s="272"/>
      <c r="S1" s="272"/>
      <c r="T1" s="27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</row>
    <row r="2" spans="1:40" ht="15.75" customHeight="1">
      <c r="A2" s="350" t="s">
        <v>121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1"/>
    </row>
    <row r="3" spans="1:40" ht="15.75" customHeight="1">
      <c r="A3" s="351" t="s">
        <v>95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1"/>
    </row>
    <row r="4" spans="1:40" ht="16.5" customHeight="1" thickBot="1">
      <c r="A4" s="319" t="s">
        <v>108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1"/>
    </row>
    <row r="5" spans="1:39" ht="13.5" thickBot="1">
      <c r="A5" s="339" t="s">
        <v>0</v>
      </c>
      <c r="B5" s="346" t="s">
        <v>1</v>
      </c>
      <c r="C5" s="344" t="s">
        <v>2</v>
      </c>
      <c r="D5" s="336"/>
      <c r="E5" s="335" t="s">
        <v>3</v>
      </c>
      <c r="F5" s="335"/>
      <c r="G5" s="335"/>
      <c r="H5" s="335"/>
      <c r="I5" s="336"/>
      <c r="J5" s="324" t="s">
        <v>4</v>
      </c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6"/>
      <c r="AM5" s="71"/>
    </row>
    <row r="6" spans="1:39" ht="13.5" thickBot="1">
      <c r="A6" s="340"/>
      <c r="B6" s="347"/>
      <c r="C6" s="345"/>
      <c r="D6" s="338"/>
      <c r="E6" s="337"/>
      <c r="F6" s="337"/>
      <c r="G6" s="337"/>
      <c r="H6" s="337"/>
      <c r="I6" s="338"/>
      <c r="J6" s="324">
        <v>1</v>
      </c>
      <c r="K6" s="325"/>
      <c r="L6" s="325"/>
      <c r="M6" s="326"/>
      <c r="N6" s="320" t="s">
        <v>5</v>
      </c>
      <c r="O6" s="324">
        <v>2</v>
      </c>
      <c r="P6" s="325"/>
      <c r="Q6" s="325"/>
      <c r="R6" s="326"/>
      <c r="S6" s="320" t="s">
        <v>5</v>
      </c>
      <c r="T6" s="324">
        <v>3</v>
      </c>
      <c r="U6" s="325"/>
      <c r="V6" s="325"/>
      <c r="W6" s="326"/>
      <c r="X6" s="320" t="s">
        <v>5</v>
      </c>
      <c r="Y6" s="324">
        <v>4</v>
      </c>
      <c r="Z6" s="325"/>
      <c r="AA6" s="325"/>
      <c r="AB6" s="326"/>
      <c r="AC6" s="320" t="s">
        <v>5</v>
      </c>
      <c r="AD6" s="324">
        <v>5</v>
      </c>
      <c r="AE6" s="325"/>
      <c r="AF6" s="325"/>
      <c r="AG6" s="326"/>
      <c r="AH6" s="320" t="s">
        <v>5</v>
      </c>
      <c r="AI6" s="324">
        <v>6</v>
      </c>
      <c r="AJ6" s="325"/>
      <c r="AK6" s="325"/>
      <c r="AL6" s="326"/>
      <c r="AM6" s="327" t="s">
        <v>5</v>
      </c>
    </row>
    <row r="7" spans="1:39" ht="13.5" thickBot="1">
      <c r="A7" s="341"/>
      <c r="B7" s="348"/>
      <c r="C7" s="29" t="s">
        <v>6</v>
      </c>
      <c r="D7" s="28" t="s">
        <v>7</v>
      </c>
      <c r="E7" s="29" t="s">
        <v>8</v>
      </c>
      <c r="F7" s="43" t="s">
        <v>9</v>
      </c>
      <c r="G7" s="29" t="s">
        <v>75</v>
      </c>
      <c r="H7" s="43" t="s">
        <v>16</v>
      </c>
      <c r="I7" s="29" t="s">
        <v>10</v>
      </c>
      <c r="J7" s="43" t="s">
        <v>9</v>
      </c>
      <c r="K7" s="29" t="s">
        <v>75</v>
      </c>
      <c r="L7" s="43" t="s">
        <v>16</v>
      </c>
      <c r="M7" s="29" t="s">
        <v>10</v>
      </c>
      <c r="N7" s="321"/>
      <c r="O7" s="43" t="s">
        <v>9</v>
      </c>
      <c r="P7" s="29" t="s">
        <v>75</v>
      </c>
      <c r="Q7" s="43" t="s">
        <v>16</v>
      </c>
      <c r="R7" s="29" t="s">
        <v>10</v>
      </c>
      <c r="S7" s="321"/>
      <c r="T7" s="43" t="s">
        <v>9</v>
      </c>
      <c r="U7" s="29" t="s">
        <v>75</v>
      </c>
      <c r="V7" s="43" t="s">
        <v>16</v>
      </c>
      <c r="W7" s="29" t="s">
        <v>10</v>
      </c>
      <c r="X7" s="321"/>
      <c r="Y7" s="43" t="s">
        <v>9</v>
      </c>
      <c r="Z7" s="29" t="s">
        <v>75</v>
      </c>
      <c r="AA7" s="43" t="s">
        <v>16</v>
      </c>
      <c r="AB7" s="29" t="s">
        <v>10</v>
      </c>
      <c r="AC7" s="321"/>
      <c r="AD7" s="43" t="s">
        <v>9</v>
      </c>
      <c r="AE7" s="29" t="s">
        <v>75</v>
      </c>
      <c r="AF7" s="43" t="s">
        <v>16</v>
      </c>
      <c r="AG7" s="29" t="s">
        <v>10</v>
      </c>
      <c r="AH7" s="321"/>
      <c r="AI7" s="43" t="s">
        <v>9</v>
      </c>
      <c r="AJ7" s="29" t="s">
        <v>75</v>
      </c>
      <c r="AK7" s="43" t="s">
        <v>16</v>
      </c>
      <c r="AL7" s="29" t="s">
        <v>10</v>
      </c>
      <c r="AM7" s="321"/>
    </row>
    <row r="8" spans="1:39" ht="15" customHeight="1" thickBot="1">
      <c r="A8" s="331" t="s">
        <v>113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3"/>
    </row>
    <row r="9" spans="1:39" ht="33.75">
      <c r="A9" s="73">
        <v>1</v>
      </c>
      <c r="B9" s="39" t="s">
        <v>25</v>
      </c>
      <c r="C9" s="46"/>
      <c r="D9" s="40" t="s">
        <v>28</v>
      </c>
      <c r="E9" s="12">
        <f aca="true" t="shared" si="0" ref="E9:E14">SUM(F9,G9,H9,I9)</f>
        <v>90</v>
      </c>
      <c r="F9" s="13">
        <f>SUM(J9,O9,T9,Y9,AD9,AI9)</f>
        <v>0</v>
      </c>
      <c r="G9" s="13">
        <f>SUM(K9,P9,U9,Z9,AE9,AJ9)</f>
        <v>0</v>
      </c>
      <c r="H9" s="13">
        <f>SUM(L9,Q9,V9,AA9,AF9,AK9)</f>
        <v>90</v>
      </c>
      <c r="I9" s="15">
        <f>SUM(M9,R9,W9,AB9,AG9,AL9)</f>
        <v>0</v>
      </c>
      <c r="J9" s="46"/>
      <c r="K9" s="77"/>
      <c r="L9" s="75">
        <v>30</v>
      </c>
      <c r="M9" s="75"/>
      <c r="N9" s="76">
        <v>2</v>
      </c>
      <c r="O9" s="46"/>
      <c r="P9" s="77"/>
      <c r="Q9" s="78">
        <v>30</v>
      </c>
      <c r="R9" s="75"/>
      <c r="S9" s="76">
        <v>2</v>
      </c>
      <c r="T9" s="46"/>
      <c r="U9" s="77"/>
      <c r="V9" s="78">
        <v>15</v>
      </c>
      <c r="W9" s="75"/>
      <c r="X9" s="76">
        <v>1</v>
      </c>
      <c r="Y9" s="46"/>
      <c r="Z9" s="77"/>
      <c r="AA9" s="78">
        <v>15</v>
      </c>
      <c r="AB9" s="75"/>
      <c r="AC9" s="76">
        <v>1</v>
      </c>
      <c r="AD9" s="46"/>
      <c r="AE9" s="77"/>
      <c r="AF9" s="78"/>
      <c r="AG9" s="79"/>
      <c r="AH9" s="76"/>
      <c r="AI9" s="46"/>
      <c r="AJ9" s="77"/>
      <c r="AK9" s="78"/>
      <c r="AL9" s="79"/>
      <c r="AM9" s="76"/>
    </row>
    <row r="10" spans="1:39" ht="22.5">
      <c r="A10" s="73">
        <v>2</v>
      </c>
      <c r="B10" s="39" t="s">
        <v>73</v>
      </c>
      <c r="C10" s="46">
        <v>4</v>
      </c>
      <c r="D10" s="40" t="s">
        <v>93</v>
      </c>
      <c r="E10" s="12">
        <f t="shared" si="0"/>
        <v>90</v>
      </c>
      <c r="F10" s="13">
        <f aca="true" t="shared" si="1" ref="F10:G14">SUM(J10,O10,T10,Y10,AD10,AI10)</f>
        <v>0</v>
      </c>
      <c r="G10" s="13">
        <f t="shared" si="1"/>
        <v>0</v>
      </c>
      <c r="H10" s="13">
        <f aca="true" t="shared" si="2" ref="H10:I14">SUM(L10,Q10,V10,AA10,AF10,AK10)</f>
        <v>90</v>
      </c>
      <c r="I10" s="15">
        <f t="shared" si="2"/>
        <v>0</v>
      </c>
      <c r="J10" s="46"/>
      <c r="K10" s="74"/>
      <c r="L10" s="75">
        <v>30</v>
      </c>
      <c r="M10" s="75"/>
      <c r="N10" s="76">
        <v>2</v>
      </c>
      <c r="O10" s="46"/>
      <c r="P10" s="77"/>
      <c r="Q10" s="78">
        <v>30</v>
      </c>
      <c r="R10" s="75"/>
      <c r="S10" s="76">
        <v>2</v>
      </c>
      <c r="T10" s="46"/>
      <c r="U10" s="77"/>
      <c r="V10" s="78">
        <v>15</v>
      </c>
      <c r="W10" s="75"/>
      <c r="X10" s="76">
        <v>1</v>
      </c>
      <c r="Y10" s="46"/>
      <c r="Z10" s="77"/>
      <c r="AA10" s="78">
        <v>15</v>
      </c>
      <c r="AB10" s="75"/>
      <c r="AC10" s="76">
        <v>2</v>
      </c>
      <c r="AD10" s="46"/>
      <c r="AE10" s="74"/>
      <c r="AF10" s="78"/>
      <c r="AG10" s="79"/>
      <c r="AH10" s="76"/>
      <c r="AI10" s="46"/>
      <c r="AJ10" s="77"/>
      <c r="AK10" s="78"/>
      <c r="AL10" s="79"/>
      <c r="AM10" s="76"/>
    </row>
    <row r="11" spans="1:39" ht="24.75" customHeight="1">
      <c r="A11" s="80">
        <v>3</v>
      </c>
      <c r="B11" s="39" t="s">
        <v>18</v>
      </c>
      <c r="C11" s="81"/>
      <c r="D11" s="82" t="s">
        <v>28</v>
      </c>
      <c r="E11" s="12">
        <f t="shared" si="0"/>
        <v>90</v>
      </c>
      <c r="F11" s="16">
        <f t="shared" si="1"/>
        <v>0</v>
      </c>
      <c r="G11" s="13">
        <f t="shared" si="1"/>
        <v>0</v>
      </c>
      <c r="H11" s="16">
        <f>SUM(L11,Q11,V11,AA11,AF11,AK11)</f>
        <v>90</v>
      </c>
      <c r="I11" s="14">
        <f>SUM(M11,R11,W11,AB11,AG11,AL11)</f>
        <v>0</v>
      </c>
      <c r="J11" s="81"/>
      <c r="K11" s="74"/>
      <c r="L11" s="83">
        <v>30</v>
      </c>
      <c r="M11" s="83"/>
      <c r="N11" s="84">
        <v>2</v>
      </c>
      <c r="O11" s="81"/>
      <c r="P11" s="74"/>
      <c r="Q11" s="85">
        <v>30</v>
      </c>
      <c r="R11" s="83"/>
      <c r="S11" s="84">
        <v>2</v>
      </c>
      <c r="T11" s="81"/>
      <c r="U11" s="74"/>
      <c r="V11" s="85">
        <v>15</v>
      </c>
      <c r="W11" s="83"/>
      <c r="X11" s="84">
        <v>1</v>
      </c>
      <c r="Y11" s="81"/>
      <c r="Z11" s="77"/>
      <c r="AA11" s="78">
        <v>15</v>
      </c>
      <c r="AB11" s="75"/>
      <c r="AC11" s="76">
        <v>1</v>
      </c>
      <c r="AD11" s="46"/>
      <c r="AE11" s="74"/>
      <c r="AF11" s="78"/>
      <c r="AG11" s="79"/>
      <c r="AH11" s="76"/>
      <c r="AI11" s="46"/>
      <c r="AJ11" s="77"/>
      <c r="AK11" s="78"/>
      <c r="AL11" s="79"/>
      <c r="AM11" s="76"/>
    </row>
    <row r="12" spans="1:39" ht="22.5">
      <c r="A12" s="73">
        <v>4</v>
      </c>
      <c r="B12" s="39" t="s">
        <v>77</v>
      </c>
      <c r="C12" s="81"/>
      <c r="D12" s="82" t="s">
        <v>28</v>
      </c>
      <c r="E12" s="12">
        <f t="shared" si="0"/>
        <v>120</v>
      </c>
      <c r="F12" s="16">
        <f t="shared" si="1"/>
        <v>0</v>
      </c>
      <c r="G12" s="13">
        <f t="shared" si="1"/>
        <v>0</v>
      </c>
      <c r="H12" s="16">
        <f t="shared" si="2"/>
        <v>120</v>
      </c>
      <c r="I12" s="14">
        <f t="shared" si="2"/>
        <v>0</v>
      </c>
      <c r="J12" s="81"/>
      <c r="K12" s="74"/>
      <c r="L12" s="83">
        <v>30</v>
      </c>
      <c r="M12" s="83"/>
      <c r="N12" s="84">
        <v>2</v>
      </c>
      <c r="O12" s="81"/>
      <c r="P12" s="74"/>
      <c r="Q12" s="85">
        <v>30</v>
      </c>
      <c r="R12" s="83"/>
      <c r="S12" s="84">
        <v>2</v>
      </c>
      <c r="T12" s="81"/>
      <c r="U12" s="74"/>
      <c r="V12" s="85">
        <v>30</v>
      </c>
      <c r="W12" s="83"/>
      <c r="X12" s="76">
        <v>2</v>
      </c>
      <c r="Y12" s="81"/>
      <c r="Z12" s="77"/>
      <c r="AA12" s="78">
        <v>30</v>
      </c>
      <c r="AB12" s="75"/>
      <c r="AC12" s="76">
        <v>2</v>
      </c>
      <c r="AD12" s="46"/>
      <c r="AE12" s="74"/>
      <c r="AF12" s="78"/>
      <c r="AG12" s="79"/>
      <c r="AH12" s="76"/>
      <c r="AI12" s="46"/>
      <c r="AJ12" s="77"/>
      <c r="AK12" s="78"/>
      <c r="AL12" s="79"/>
      <c r="AM12" s="76"/>
    </row>
    <row r="13" spans="1:39" ht="34.5" customHeight="1">
      <c r="A13" s="73">
        <v>5</v>
      </c>
      <c r="B13" s="39" t="s">
        <v>19</v>
      </c>
      <c r="C13" s="81">
        <v>3.5</v>
      </c>
      <c r="D13" s="86" t="s">
        <v>21</v>
      </c>
      <c r="E13" s="12">
        <f t="shared" si="0"/>
        <v>210</v>
      </c>
      <c r="F13" s="16">
        <f t="shared" si="1"/>
        <v>0</v>
      </c>
      <c r="G13" s="13">
        <f t="shared" si="1"/>
        <v>0</v>
      </c>
      <c r="H13" s="16">
        <f t="shared" si="2"/>
        <v>210</v>
      </c>
      <c r="I13" s="14">
        <f t="shared" si="2"/>
        <v>0</v>
      </c>
      <c r="J13" s="81"/>
      <c r="K13" s="74"/>
      <c r="L13" s="83">
        <v>60</v>
      </c>
      <c r="M13" s="83"/>
      <c r="N13" s="84">
        <v>4</v>
      </c>
      <c r="O13" s="81"/>
      <c r="P13" s="74"/>
      <c r="Q13" s="85">
        <v>60</v>
      </c>
      <c r="R13" s="83"/>
      <c r="S13" s="84">
        <v>4</v>
      </c>
      <c r="T13" s="81"/>
      <c r="U13" s="74"/>
      <c r="V13" s="85">
        <v>30</v>
      </c>
      <c r="W13" s="83"/>
      <c r="X13" s="84">
        <v>3</v>
      </c>
      <c r="Y13" s="115"/>
      <c r="Z13" s="282"/>
      <c r="AA13" s="283">
        <v>30</v>
      </c>
      <c r="AB13" s="284"/>
      <c r="AC13" s="76">
        <v>2</v>
      </c>
      <c r="AD13" s="288"/>
      <c r="AE13" s="117"/>
      <c r="AF13" s="283">
        <v>30</v>
      </c>
      <c r="AG13" s="289"/>
      <c r="AH13" s="76">
        <v>3</v>
      </c>
      <c r="AI13" s="288"/>
      <c r="AJ13" s="282"/>
      <c r="AK13" s="283"/>
      <c r="AL13" s="289"/>
      <c r="AM13" s="76"/>
    </row>
    <row r="14" spans="1:39" ht="13.5" thickBot="1">
      <c r="A14" s="236">
        <v>6</v>
      </c>
      <c r="B14" s="47" t="s">
        <v>112</v>
      </c>
      <c r="C14" s="115">
        <v>5</v>
      </c>
      <c r="D14" s="118" t="s">
        <v>11</v>
      </c>
      <c r="E14" s="274">
        <f t="shared" si="0"/>
        <v>120</v>
      </c>
      <c r="F14" s="48">
        <f t="shared" si="1"/>
        <v>0</v>
      </c>
      <c r="G14" s="275">
        <f t="shared" si="1"/>
        <v>120</v>
      </c>
      <c r="H14" s="48">
        <f t="shared" si="2"/>
        <v>0</v>
      </c>
      <c r="I14" s="49">
        <f t="shared" si="2"/>
        <v>0</v>
      </c>
      <c r="J14" s="276"/>
      <c r="K14" s="277"/>
      <c r="L14" s="278"/>
      <c r="M14" s="278"/>
      <c r="N14" s="84"/>
      <c r="O14" s="276"/>
      <c r="P14" s="281">
        <v>30</v>
      </c>
      <c r="Q14" s="277"/>
      <c r="R14" s="278"/>
      <c r="S14" s="84">
        <v>2</v>
      </c>
      <c r="T14" s="276"/>
      <c r="U14" s="281">
        <v>30</v>
      </c>
      <c r="V14" s="277"/>
      <c r="W14" s="278"/>
      <c r="X14" s="84">
        <v>2</v>
      </c>
      <c r="Y14" s="276"/>
      <c r="Z14" s="285">
        <v>30</v>
      </c>
      <c r="AA14" s="286"/>
      <c r="AB14" s="287"/>
      <c r="AC14" s="76">
        <v>2</v>
      </c>
      <c r="AD14" s="290"/>
      <c r="AE14" s="281">
        <v>30</v>
      </c>
      <c r="AF14" s="286"/>
      <c r="AG14" s="291"/>
      <c r="AH14" s="76">
        <v>2</v>
      </c>
      <c r="AI14" s="290"/>
      <c r="AJ14" s="285"/>
      <c r="AK14" s="286"/>
      <c r="AL14" s="291"/>
      <c r="AM14" s="76"/>
    </row>
    <row r="15" spans="1:39" ht="13.5" thickBot="1">
      <c r="A15" s="331" t="s">
        <v>14</v>
      </c>
      <c r="B15" s="332"/>
      <c r="C15" s="332"/>
      <c r="D15" s="333"/>
      <c r="E15" s="29">
        <f>SUM(E9:E14)</f>
        <v>720</v>
      </c>
      <c r="F15" s="29">
        <f aca="true" t="shared" si="3" ref="F15:AM15">SUM(F9:F14)</f>
        <v>0</v>
      </c>
      <c r="G15" s="29">
        <f t="shared" si="3"/>
        <v>120</v>
      </c>
      <c r="H15" s="29">
        <f t="shared" si="3"/>
        <v>600</v>
      </c>
      <c r="I15" s="21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180</v>
      </c>
      <c r="M15" s="22">
        <f t="shared" si="3"/>
        <v>0</v>
      </c>
      <c r="N15" s="31">
        <f t="shared" si="3"/>
        <v>12</v>
      </c>
      <c r="O15" s="29">
        <f t="shared" si="3"/>
        <v>0</v>
      </c>
      <c r="P15" s="29">
        <f t="shared" si="3"/>
        <v>30</v>
      </c>
      <c r="Q15" s="29">
        <f t="shared" si="3"/>
        <v>180</v>
      </c>
      <c r="R15" s="22">
        <f t="shared" si="3"/>
        <v>0</v>
      </c>
      <c r="S15" s="31">
        <f t="shared" si="3"/>
        <v>14</v>
      </c>
      <c r="T15" s="29">
        <f t="shared" si="3"/>
        <v>0</v>
      </c>
      <c r="U15" s="29">
        <f t="shared" si="3"/>
        <v>30</v>
      </c>
      <c r="V15" s="29">
        <f t="shared" si="3"/>
        <v>105</v>
      </c>
      <c r="W15" s="22">
        <f t="shared" si="3"/>
        <v>0</v>
      </c>
      <c r="X15" s="31">
        <f t="shared" si="3"/>
        <v>10</v>
      </c>
      <c r="Y15" s="29">
        <f t="shared" si="3"/>
        <v>0</v>
      </c>
      <c r="Z15" s="29">
        <f t="shared" si="3"/>
        <v>30</v>
      </c>
      <c r="AA15" s="29">
        <f t="shared" si="3"/>
        <v>105</v>
      </c>
      <c r="AB15" s="22">
        <f t="shared" si="3"/>
        <v>0</v>
      </c>
      <c r="AC15" s="31">
        <f t="shared" si="3"/>
        <v>10</v>
      </c>
      <c r="AD15" s="29">
        <f t="shared" si="3"/>
        <v>0</v>
      </c>
      <c r="AE15" s="29">
        <f t="shared" si="3"/>
        <v>30</v>
      </c>
      <c r="AF15" s="29">
        <f t="shared" si="3"/>
        <v>30</v>
      </c>
      <c r="AG15" s="22">
        <f t="shared" si="3"/>
        <v>0</v>
      </c>
      <c r="AH15" s="31">
        <f t="shared" si="3"/>
        <v>5</v>
      </c>
      <c r="AI15" s="29">
        <f t="shared" si="3"/>
        <v>0</v>
      </c>
      <c r="AJ15" s="29">
        <f t="shared" si="3"/>
        <v>0</v>
      </c>
      <c r="AK15" s="29">
        <f t="shared" si="3"/>
        <v>0</v>
      </c>
      <c r="AL15" s="22">
        <f t="shared" si="3"/>
        <v>0</v>
      </c>
      <c r="AM15" s="35">
        <f t="shared" si="3"/>
        <v>0</v>
      </c>
    </row>
    <row r="16" spans="1:39" ht="12.75" customHeight="1" thickBot="1">
      <c r="A16" s="331" t="s">
        <v>116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3"/>
    </row>
    <row r="17" spans="1:39" ht="13.5" customHeight="1">
      <c r="A17" s="73">
        <v>7</v>
      </c>
      <c r="B17" s="87" t="s">
        <v>26</v>
      </c>
      <c r="C17" s="88">
        <v>3</v>
      </c>
      <c r="D17" s="40">
        <v>3</v>
      </c>
      <c r="E17" s="12">
        <f aca="true" t="shared" si="4" ref="E17:E23">SUM(F17,G17,H17,I17)</f>
        <v>30</v>
      </c>
      <c r="F17" s="13">
        <f aca="true" t="shared" si="5" ref="F17:I18">SUM(J17,O17,T17,Y17,AD17,AI17)</f>
        <v>15</v>
      </c>
      <c r="G17" s="13">
        <f t="shared" si="5"/>
        <v>15</v>
      </c>
      <c r="H17" s="13">
        <f t="shared" si="5"/>
        <v>0</v>
      </c>
      <c r="I17" s="15">
        <f t="shared" si="5"/>
        <v>0</v>
      </c>
      <c r="J17" s="46"/>
      <c r="K17" s="78"/>
      <c r="L17" s="75"/>
      <c r="M17" s="79"/>
      <c r="N17" s="76"/>
      <c r="O17" s="46"/>
      <c r="P17" s="77"/>
      <c r="Q17" s="78"/>
      <c r="R17" s="79"/>
      <c r="S17" s="76"/>
      <c r="T17" s="46">
        <v>15</v>
      </c>
      <c r="U17" s="77">
        <v>15</v>
      </c>
      <c r="V17" s="78"/>
      <c r="W17" s="79"/>
      <c r="X17" s="76">
        <v>3</v>
      </c>
      <c r="Y17" s="46"/>
      <c r="Z17" s="78"/>
      <c r="AA17" s="77"/>
      <c r="AB17" s="79"/>
      <c r="AC17" s="76"/>
      <c r="AD17" s="46"/>
      <c r="AE17" s="77"/>
      <c r="AF17" s="78"/>
      <c r="AG17" s="79"/>
      <c r="AH17" s="76"/>
      <c r="AI17" s="23"/>
      <c r="AJ17" s="37"/>
      <c r="AK17" s="24"/>
      <c r="AL17" s="89"/>
      <c r="AM17" s="90"/>
    </row>
    <row r="18" spans="1:41" ht="22.5" customHeight="1">
      <c r="A18" s="73">
        <v>8</v>
      </c>
      <c r="B18" s="87" t="s">
        <v>27</v>
      </c>
      <c r="C18" s="91">
        <v>4</v>
      </c>
      <c r="D18" s="82">
        <v>4</v>
      </c>
      <c r="E18" s="12">
        <f t="shared" si="4"/>
        <v>30</v>
      </c>
      <c r="F18" s="13">
        <f t="shared" si="5"/>
        <v>15</v>
      </c>
      <c r="G18" s="16">
        <f t="shared" si="5"/>
        <v>15</v>
      </c>
      <c r="H18" s="13">
        <f t="shared" si="5"/>
        <v>0</v>
      </c>
      <c r="I18" s="15">
        <f t="shared" si="5"/>
        <v>0</v>
      </c>
      <c r="J18" s="81"/>
      <c r="K18" s="85"/>
      <c r="L18" s="83"/>
      <c r="M18" s="86"/>
      <c r="N18" s="84"/>
      <c r="O18" s="81"/>
      <c r="P18" s="74"/>
      <c r="Q18" s="85"/>
      <c r="R18" s="86"/>
      <c r="S18" s="84"/>
      <c r="T18" s="81"/>
      <c r="U18" s="74"/>
      <c r="V18" s="85"/>
      <c r="W18" s="86"/>
      <c r="X18" s="84"/>
      <c r="Y18" s="81">
        <v>15</v>
      </c>
      <c r="Z18" s="85">
        <v>15</v>
      </c>
      <c r="AA18" s="74"/>
      <c r="AB18" s="86"/>
      <c r="AC18" s="84">
        <v>3</v>
      </c>
      <c r="AD18" s="81"/>
      <c r="AE18" s="74"/>
      <c r="AF18" s="85"/>
      <c r="AG18" s="86"/>
      <c r="AH18" s="84"/>
      <c r="AI18" s="92"/>
      <c r="AJ18" s="93"/>
      <c r="AK18" s="94"/>
      <c r="AL18" s="95"/>
      <c r="AM18" s="96"/>
      <c r="AO18" s="8"/>
    </row>
    <row r="19" spans="1:41" ht="21" customHeight="1">
      <c r="A19" s="73">
        <v>9</v>
      </c>
      <c r="B19" s="70" t="s">
        <v>29</v>
      </c>
      <c r="C19" s="91">
        <v>3</v>
      </c>
      <c r="D19" s="82">
        <v>3</v>
      </c>
      <c r="E19" s="12">
        <f t="shared" si="4"/>
        <v>30</v>
      </c>
      <c r="F19" s="13">
        <f aca="true" t="shared" si="6" ref="F19:G22">SUM(J19,O19,T19,Y19,AD19,AI19)</f>
        <v>15</v>
      </c>
      <c r="G19" s="16">
        <f t="shared" si="6"/>
        <v>15</v>
      </c>
      <c r="H19" s="13">
        <f aca="true" t="shared" si="7" ref="H19:I22">SUM(L19,Q19,V19,AA19,AF19,AK19)</f>
        <v>0</v>
      </c>
      <c r="I19" s="15">
        <f t="shared" si="7"/>
        <v>0</v>
      </c>
      <c r="J19" s="81"/>
      <c r="K19" s="85"/>
      <c r="L19" s="83"/>
      <c r="M19" s="86"/>
      <c r="N19" s="84"/>
      <c r="O19" s="81"/>
      <c r="P19" s="74"/>
      <c r="Q19" s="85"/>
      <c r="R19" s="86"/>
      <c r="S19" s="84"/>
      <c r="T19" s="81">
        <v>15</v>
      </c>
      <c r="U19" s="74">
        <v>15</v>
      </c>
      <c r="V19" s="85"/>
      <c r="W19" s="86"/>
      <c r="X19" s="84">
        <v>3</v>
      </c>
      <c r="Y19" s="81"/>
      <c r="Z19" s="85"/>
      <c r="AA19" s="74"/>
      <c r="AB19" s="86"/>
      <c r="AC19" s="84"/>
      <c r="AD19" s="81"/>
      <c r="AE19" s="74"/>
      <c r="AF19" s="85"/>
      <c r="AG19" s="86"/>
      <c r="AH19" s="84"/>
      <c r="AI19" s="92"/>
      <c r="AJ19" s="93"/>
      <c r="AK19" s="94"/>
      <c r="AL19" s="95"/>
      <c r="AM19" s="96"/>
      <c r="AO19" s="3"/>
    </row>
    <row r="20" spans="1:41" ht="34.5" customHeight="1">
      <c r="A20" s="73">
        <v>10</v>
      </c>
      <c r="B20" s="70" t="s">
        <v>30</v>
      </c>
      <c r="C20" s="91">
        <v>4</v>
      </c>
      <c r="D20" s="82">
        <v>4</v>
      </c>
      <c r="E20" s="12">
        <f t="shared" si="4"/>
        <v>30</v>
      </c>
      <c r="F20" s="13">
        <f t="shared" si="6"/>
        <v>15</v>
      </c>
      <c r="G20" s="16">
        <f t="shared" si="6"/>
        <v>15</v>
      </c>
      <c r="H20" s="13">
        <f t="shared" si="7"/>
        <v>0</v>
      </c>
      <c r="I20" s="15">
        <f t="shared" si="7"/>
        <v>0</v>
      </c>
      <c r="J20" s="81"/>
      <c r="K20" s="85"/>
      <c r="L20" s="83"/>
      <c r="M20" s="86"/>
      <c r="N20" s="84"/>
      <c r="O20" s="81"/>
      <c r="P20" s="74"/>
      <c r="Q20" s="85"/>
      <c r="R20" s="86"/>
      <c r="S20" s="84"/>
      <c r="T20" s="81"/>
      <c r="U20" s="74"/>
      <c r="V20" s="85"/>
      <c r="W20" s="86"/>
      <c r="X20" s="84"/>
      <c r="Y20" s="81">
        <v>15</v>
      </c>
      <c r="Z20" s="85">
        <v>15</v>
      </c>
      <c r="AA20" s="74"/>
      <c r="AB20" s="86"/>
      <c r="AC20" s="84">
        <v>3</v>
      </c>
      <c r="AD20" s="81"/>
      <c r="AE20" s="74"/>
      <c r="AF20" s="85"/>
      <c r="AG20" s="86"/>
      <c r="AH20" s="84"/>
      <c r="AI20" s="92"/>
      <c r="AJ20" s="93"/>
      <c r="AK20" s="94"/>
      <c r="AL20" s="95"/>
      <c r="AM20" s="96"/>
      <c r="AO20" s="8"/>
    </row>
    <row r="21" spans="1:39" ht="21.75" customHeight="1">
      <c r="A21" s="73">
        <v>11</v>
      </c>
      <c r="B21" s="41" t="s">
        <v>20</v>
      </c>
      <c r="C21" s="91">
        <v>2.4</v>
      </c>
      <c r="D21" s="82">
        <v>1.3</v>
      </c>
      <c r="E21" s="12">
        <f t="shared" si="4"/>
        <v>195</v>
      </c>
      <c r="F21" s="13">
        <f t="shared" si="6"/>
        <v>90</v>
      </c>
      <c r="G21" s="16">
        <f t="shared" si="6"/>
        <v>105</v>
      </c>
      <c r="H21" s="13">
        <f t="shared" si="7"/>
        <v>0</v>
      </c>
      <c r="I21" s="15">
        <f t="shared" si="7"/>
        <v>0</v>
      </c>
      <c r="J21" s="81">
        <v>30</v>
      </c>
      <c r="K21" s="85">
        <v>30</v>
      </c>
      <c r="L21" s="83"/>
      <c r="M21" s="86"/>
      <c r="N21" s="84">
        <v>5</v>
      </c>
      <c r="O21" s="81">
        <v>30</v>
      </c>
      <c r="P21" s="74">
        <v>30</v>
      </c>
      <c r="Q21" s="85"/>
      <c r="R21" s="86"/>
      <c r="S21" s="84">
        <v>5</v>
      </c>
      <c r="T21" s="81">
        <v>15</v>
      </c>
      <c r="U21" s="74">
        <v>30</v>
      </c>
      <c r="V21" s="85"/>
      <c r="W21" s="86"/>
      <c r="X21" s="84">
        <v>3</v>
      </c>
      <c r="Y21" s="81">
        <v>15</v>
      </c>
      <c r="Z21" s="74">
        <v>15</v>
      </c>
      <c r="AA21" s="85"/>
      <c r="AB21" s="86"/>
      <c r="AC21" s="84">
        <v>3</v>
      </c>
      <c r="AD21" s="81"/>
      <c r="AE21" s="74"/>
      <c r="AF21" s="85"/>
      <c r="AG21" s="86"/>
      <c r="AH21" s="84"/>
      <c r="AI21" s="92"/>
      <c r="AJ21" s="94"/>
      <c r="AK21" s="93"/>
      <c r="AL21" s="95"/>
      <c r="AM21" s="96"/>
    </row>
    <row r="22" spans="1:39" ht="22.5">
      <c r="A22" s="73">
        <v>12</v>
      </c>
      <c r="B22" s="41" t="s">
        <v>17</v>
      </c>
      <c r="C22" s="91"/>
      <c r="D22" s="82">
        <v>6</v>
      </c>
      <c r="E22" s="12">
        <f t="shared" si="4"/>
        <v>15</v>
      </c>
      <c r="F22" s="13">
        <f t="shared" si="6"/>
        <v>15</v>
      </c>
      <c r="G22" s="16">
        <f t="shared" si="6"/>
        <v>0</v>
      </c>
      <c r="H22" s="13">
        <f t="shared" si="7"/>
        <v>0</v>
      </c>
      <c r="I22" s="15">
        <f t="shared" si="7"/>
        <v>0</v>
      </c>
      <c r="J22" s="81"/>
      <c r="K22" s="85"/>
      <c r="L22" s="83"/>
      <c r="M22" s="86"/>
      <c r="N22" s="84"/>
      <c r="O22" s="81"/>
      <c r="P22" s="74"/>
      <c r="Q22" s="85"/>
      <c r="R22" s="86"/>
      <c r="S22" s="84"/>
      <c r="T22" s="81"/>
      <c r="U22" s="74"/>
      <c r="V22" s="85"/>
      <c r="W22" s="86"/>
      <c r="X22" s="84"/>
      <c r="Y22" s="81"/>
      <c r="Z22" s="74"/>
      <c r="AA22" s="85"/>
      <c r="AB22" s="86"/>
      <c r="AC22" s="84"/>
      <c r="AD22" s="81"/>
      <c r="AE22" s="74"/>
      <c r="AF22" s="85"/>
      <c r="AG22" s="86"/>
      <c r="AH22" s="84"/>
      <c r="AI22" s="81">
        <v>15</v>
      </c>
      <c r="AJ22" s="85"/>
      <c r="AK22" s="74"/>
      <c r="AL22" s="86"/>
      <c r="AM22" s="268">
        <v>2</v>
      </c>
    </row>
    <row r="23" spans="1:39" ht="34.5" customHeight="1">
      <c r="A23" s="73">
        <v>13</v>
      </c>
      <c r="B23" s="106" t="s">
        <v>89</v>
      </c>
      <c r="C23" s="107">
        <v>5</v>
      </c>
      <c r="D23" s="108"/>
      <c r="E23" s="142">
        <f t="shared" si="4"/>
        <v>15</v>
      </c>
      <c r="F23" s="32">
        <f aca="true" t="shared" si="8" ref="F23:F28">SUM(J23,O23,T23,Y23,AD23,AI23)</f>
        <v>15</v>
      </c>
      <c r="G23" s="33">
        <f>SUM(K23,P23,U23,Z23,AE23,AJ23)</f>
        <v>0</v>
      </c>
      <c r="H23" s="32">
        <f aca="true" t="shared" si="9" ref="H23:H28">SUM(L23,Q23,V23,AA23,AF23,AK23)</f>
        <v>0</v>
      </c>
      <c r="I23" s="34">
        <f aca="true" t="shared" si="10" ref="I23:I28">SUM(M23,R23,W23,AB23,AG23,AL23)</f>
        <v>0</v>
      </c>
      <c r="J23" s="109"/>
      <c r="K23" s="110"/>
      <c r="L23" s="111"/>
      <c r="M23" s="112"/>
      <c r="N23" s="84"/>
      <c r="O23" s="109"/>
      <c r="P23" s="113"/>
      <c r="Q23" s="110"/>
      <c r="R23" s="112"/>
      <c r="S23" s="84"/>
      <c r="T23" s="109"/>
      <c r="U23" s="113"/>
      <c r="V23" s="110"/>
      <c r="W23" s="112"/>
      <c r="X23" s="84"/>
      <c r="Y23" s="109"/>
      <c r="Z23" s="113"/>
      <c r="AA23" s="110"/>
      <c r="AB23" s="112"/>
      <c r="AC23" s="84"/>
      <c r="AD23" s="145">
        <v>15</v>
      </c>
      <c r="AE23" s="163"/>
      <c r="AF23" s="164"/>
      <c r="AG23" s="165"/>
      <c r="AH23" s="84">
        <v>2</v>
      </c>
      <c r="AI23" s="145"/>
      <c r="AJ23" s="167"/>
      <c r="AK23" s="163"/>
      <c r="AL23" s="165"/>
      <c r="AM23" s="96"/>
    </row>
    <row r="24" spans="1:39" ht="23.25" customHeight="1">
      <c r="A24" s="73">
        <v>14</v>
      </c>
      <c r="B24" s="45" t="s">
        <v>78</v>
      </c>
      <c r="C24" s="99"/>
      <c r="D24" s="100">
        <v>1</v>
      </c>
      <c r="E24" s="12">
        <f>SUM(F24,G24,H24,I24)</f>
        <v>30</v>
      </c>
      <c r="F24" s="16">
        <f>SUM(J24,O24,T24,Y24,AD24,AI24)</f>
        <v>15</v>
      </c>
      <c r="G24" s="16">
        <f>SUM(K24,P24,U24,Z24,AE24,AJ24)</f>
        <v>0</v>
      </c>
      <c r="H24" s="16">
        <f>SUM(L24,Q24,V24,AA24,AF24,AK24)</f>
        <v>0</v>
      </c>
      <c r="I24" s="14">
        <f>SUM(M24,R24,W24,AB24,AG24,AL24)</f>
        <v>15</v>
      </c>
      <c r="J24" s="81">
        <v>15</v>
      </c>
      <c r="K24" s="85"/>
      <c r="L24" s="83"/>
      <c r="M24" s="86">
        <v>15</v>
      </c>
      <c r="N24" s="84">
        <v>2</v>
      </c>
      <c r="O24" s="81"/>
      <c r="P24" s="74"/>
      <c r="Q24" s="85"/>
      <c r="R24" s="83"/>
      <c r="S24" s="84"/>
      <c r="T24" s="99"/>
      <c r="U24" s="74"/>
      <c r="V24" s="81"/>
      <c r="W24" s="85"/>
      <c r="X24" s="84"/>
      <c r="Y24" s="81"/>
      <c r="Z24" s="85"/>
      <c r="AA24" s="83"/>
      <c r="AB24" s="86"/>
      <c r="AC24" s="84"/>
      <c r="AD24" s="81"/>
      <c r="AE24" s="81"/>
      <c r="AF24" s="74"/>
      <c r="AG24" s="98"/>
      <c r="AH24" s="84"/>
      <c r="AI24" s="99"/>
      <c r="AJ24" s="81"/>
      <c r="AK24" s="74"/>
      <c r="AL24" s="98"/>
      <c r="AM24" s="96"/>
    </row>
    <row r="25" spans="1:39" ht="12.75">
      <c r="A25" s="73">
        <v>15</v>
      </c>
      <c r="B25" s="39" t="s">
        <v>32</v>
      </c>
      <c r="C25" s="102">
        <v>2</v>
      </c>
      <c r="D25" s="103">
        <v>2</v>
      </c>
      <c r="E25" s="12">
        <f>SUM(F25,G25,H25,I25)</f>
        <v>45</v>
      </c>
      <c r="F25" s="13">
        <f t="shared" si="8"/>
        <v>15</v>
      </c>
      <c r="G25" s="13">
        <f>SUM(K25,P25,U25,Z25,AE25,AJ25)</f>
        <v>0</v>
      </c>
      <c r="H25" s="13">
        <f t="shared" si="9"/>
        <v>0</v>
      </c>
      <c r="I25" s="15">
        <f t="shared" si="10"/>
        <v>30</v>
      </c>
      <c r="J25" s="46"/>
      <c r="K25" s="78"/>
      <c r="L25" s="75"/>
      <c r="M25" s="79"/>
      <c r="N25" s="76"/>
      <c r="O25" s="46">
        <v>15</v>
      </c>
      <c r="P25" s="77"/>
      <c r="Q25" s="78"/>
      <c r="R25" s="75">
        <v>30</v>
      </c>
      <c r="S25" s="76">
        <v>4</v>
      </c>
      <c r="T25" s="46"/>
      <c r="U25" s="77"/>
      <c r="V25" s="78"/>
      <c r="W25" s="75"/>
      <c r="X25" s="84"/>
      <c r="Y25" s="46"/>
      <c r="Z25" s="78"/>
      <c r="AA25" s="75"/>
      <c r="AB25" s="79"/>
      <c r="AC25" s="84"/>
      <c r="AD25" s="46"/>
      <c r="AE25" s="78"/>
      <c r="AF25" s="77"/>
      <c r="AG25" s="79"/>
      <c r="AH25" s="76"/>
      <c r="AI25" s="46"/>
      <c r="AJ25" s="77"/>
      <c r="AK25" s="78"/>
      <c r="AL25" s="79"/>
      <c r="AM25" s="96"/>
    </row>
    <row r="26" spans="1:39" ht="60" customHeight="1">
      <c r="A26" s="73">
        <v>16</v>
      </c>
      <c r="B26" s="106" t="s">
        <v>88</v>
      </c>
      <c r="C26" s="107"/>
      <c r="D26" s="108">
        <v>5</v>
      </c>
      <c r="E26" s="144">
        <f>SUM(F26,G26,H26,I26)</f>
        <v>15</v>
      </c>
      <c r="F26" s="33">
        <f aca="true" t="shared" si="11" ref="F26:I27">SUM(J26,O26,T26,Y26,AD26,AI26)</f>
        <v>0</v>
      </c>
      <c r="G26" s="33">
        <f t="shared" si="11"/>
        <v>15</v>
      </c>
      <c r="H26" s="33">
        <f t="shared" si="11"/>
        <v>0</v>
      </c>
      <c r="I26" s="230">
        <f t="shared" si="11"/>
        <v>0</v>
      </c>
      <c r="J26" s="109"/>
      <c r="K26" s="110"/>
      <c r="L26" s="111"/>
      <c r="M26" s="112"/>
      <c r="N26" s="76"/>
      <c r="O26" s="109"/>
      <c r="P26" s="113"/>
      <c r="Q26" s="110"/>
      <c r="R26" s="112"/>
      <c r="S26" s="76"/>
      <c r="T26" s="109"/>
      <c r="U26" s="113"/>
      <c r="V26" s="110"/>
      <c r="W26" s="112"/>
      <c r="X26" s="84"/>
      <c r="Y26" s="109"/>
      <c r="Z26" s="113"/>
      <c r="AA26" s="110"/>
      <c r="AB26" s="112"/>
      <c r="AC26" s="84"/>
      <c r="AD26" s="109"/>
      <c r="AE26" s="110">
        <v>15</v>
      </c>
      <c r="AF26" s="111"/>
      <c r="AG26" s="112"/>
      <c r="AH26" s="76">
        <v>1</v>
      </c>
      <c r="AI26" s="109"/>
      <c r="AJ26" s="113"/>
      <c r="AK26" s="110"/>
      <c r="AL26" s="112"/>
      <c r="AM26" s="96"/>
    </row>
    <row r="27" spans="1:39" ht="12.75">
      <c r="A27" s="73">
        <v>17</v>
      </c>
      <c r="B27" s="41" t="s">
        <v>24</v>
      </c>
      <c r="C27" s="91" t="s">
        <v>12</v>
      </c>
      <c r="D27" s="82">
        <v>6</v>
      </c>
      <c r="E27" s="25">
        <f>SUM(F27,G27,H27,I27)</f>
        <v>0</v>
      </c>
      <c r="F27" s="16">
        <f t="shared" si="11"/>
        <v>0</v>
      </c>
      <c r="G27" s="16">
        <f t="shared" si="11"/>
        <v>0</v>
      </c>
      <c r="H27" s="16">
        <f t="shared" si="11"/>
        <v>0</v>
      </c>
      <c r="I27" s="14">
        <f t="shared" si="11"/>
        <v>0</v>
      </c>
      <c r="J27" s="81"/>
      <c r="K27" s="85"/>
      <c r="L27" s="83"/>
      <c r="M27" s="86"/>
      <c r="N27" s="84"/>
      <c r="O27" s="81"/>
      <c r="P27" s="74"/>
      <c r="Q27" s="85"/>
      <c r="R27" s="86"/>
      <c r="S27" s="84"/>
      <c r="T27" s="81"/>
      <c r="U27" s="74"/>
      <c r="V27" s="85"/>
      <c r="W27" s="86"/>
      <c r="X27" s="84"/>
      <c r="Y27" s="81"/>
      <c r="Z27" s="85"/>
      <c r="AA27" s="74"/>
      <c r="AB27" s="86"/>
      <c r="AC27" s="84"/>
      <c r="AD27" s="99"/>
      <c r="AE27" s="85"/>
      <c r="AF27" s="74"/>
      <c r="AG27" s="86"/>
      <c r="AH27" s="97"/>
      <c r="AI27" s="81"/>
      <c r="AJ27" s="81"/>
      <c r="AK27" s="74"/>
      <c r="AL27" s="86"/>
      <c r="AM27" s="84">
        <v>10</v>
      </c>
    </row>
    <row r="28" spans="1:39" ht="13.5" thickBot="1">
      <c r="A28" s="73">
        <v>18</v>
      </c>
      <c r="B28" s="70" t="s">
        <v>23</v>
      </c>
      <c r="C28" s="279"/>
      <c r="D28" s="116">
        <v>5.6</v>
      </c>
      <c r="E28" s="269">
        <f>SUM(F28,G28,H28,I28)</f>
        <v>60</v>
      </c>
      <c r="F28" s="275">
        <f t="shared" si="8"/>
        <v>0</v>
      </c>
      <c r="G28" s="48">
        <f>SUM(K28,P28,U28,Z28,AE28,AJ28)</f>
        <v>0</v>
      </c>
      <c r="H28" s="275">
        <f t="shared" si="9"/>
        <v>0</v>
      </c>
      <c r="I28" s="280">
        <f t="shared" si="10"/>
        <v>60</v>
      </c>
      <c r="J28" s="115"/>
      <c r="K28" s="292"/>
      <c r="L28" s="293"/>
      <c r="M28" s="118"/>
      <c r="N28" s="84"/>
      <c r="O28" s="115"/>
      <c r="P28" s="117"/>
      <c r="Q28" s="292"/>
      <c r="R28" s="118"/>
      <c r="S28" s="84"/>
      <c r="T28" s="115"/>
      <c r="U28" s="117"/>
      <c r="V28" s="292"/>
      <c r="W28" s="118"/>
      <c r="X28" s="84"/>
      <c r="Y28" s="115"/>
      <c r="Z28" s="117"/>
      <c r="AA28" s="292"/>
      <c r="AB28" s="118"/>
      <c r="AC28" s="84"/>
      <c r="AD28" s="115"/>
      <c r="AE28" s="292"/>
      <c r="AF28" s="293"/>
      <c r="AG28" s="118">
        <v>30</v>
      </c>
      <c r="AH28" s="97">
        <v>2</v>
      </c>
      <c r="AI28" s="115"/>
      <c r="AJ28" s="117"/>
      <c r="AK28" s="115"/>
      <c r="AL28" s="118">
        <v>30</v>
      </c>
      <c r="AM28" s="84">
        <v>2</v>
      </c>
    </row>
    <row r="29" spans="1:39" ht="13.5" thickBot="1">
      <c r="A29" s="331" t="s">
        <v>14</v>
      </c>
      <c r="B29" s="332"/>
      <c r="C29" s="332"/>
      <c r="D29" s="333"/>
      <c r="E29" s="29">
        <f aca="true" t="shared" si="12" ref="E29:AM29">SUM(E17:E28)</f>
        <v>495</v>
      </c>
      <c r="F29" s="29">
        <f t="shared" si="12"/>
        <v>210</v>
      </c>
      <c r="G29" s="29">
        <f t="shared" si="12"/>
        <v>180</v>
      </c>
      <c r="H29" s="21">
        <f t="shared" si="12"/>
        <v>0</v>
      </c>
      <c r="I29" s="29">
        <f t="shared" si="12"/>
        <v>105</v>
      </c>
      <c r="J29" s="29">
        <f t="shared" si="12"/>
        <v>45</v>
      </c>
      <c r="K29" s="29">
        <f t="shared" si="12"/>
        <v>30</v>
      </c>
      <c r="L29" s="21">
        <f t="shared" si="12"/>
        <v>0</v>
      </c>
      <c r="M29" s="29">
        <f t="shared" si="12"/>
        <v>15</v>
      </c>
      <c r="N29" s="21">
        <f t="shared" si="12"/>
        <v>7</v>
      </c>
      <c r="O29" s="29">
        <f t="shared" si="12"/>
        <v>45</v>
      </c>
      <c r="P29" s="21">
        <f t="shared" si="12"/>
        <v>30</v>
      </c>
      <c r="Q29" s="29">
        <f t="shared" si="12"/>
        <v>0</v>
      </c>
      <c r="R29" s="21">
        <f t="shared" si="12"/>
        <v>30</v>
      </c>
      <c r="S29" s="35">
        <f t="shared" si="12"/>
        <v>9</v>
      </c>
      <c r="T29" s="21">
        <f t="shared" si="12"/>
        <v>45</v>
      </c>
      <c r="U29" s="29">
        <f t="shared" si="12"/>
        <v>60</v>
      </c>
      <c r="V29" s="21">
        <f t="shared" si="12"/>
        <v>0</v>
      </c>
      <c r="W29" s="29">
        <f t="shared" si="12"/>
        <v>0</v>
      </c>
      <c r="X29" s="21">
        <f t="shared" si="12"/>
        <v>9</v>
      </c>
      <c r="Y29" s="29">
        <f t="shared" si="12"/>
        <v>45</v>
      </c>
      <c r="Z29" s="21">
        <f t="shared" si="12"/>
        <v>45</v>
      </c>
      <c r="AA29" s="29">
        <f t="shared" si="12"/>
        <v>0</v>
      </c>
      <c r="AB29" s="21">
        <f t="shared" si="12"/>
        <v>0</v>
      </c>
      <c r="AC29" s="29">
        <f t="shared" si="12"/>
        <v>9</v>
      </c>
      <c r="AD29" s="21">
        <f t="shared" si="12"/>
        <v>15</v>
      </c>
      <c r="AE29" s="29">
        <f t="shared" si="12"/>
        <v>15</v>
      </c>
      <c r="AF29" s="21">
        <f t="shared" si="12"/>
        <v>0</v>
      </c>
      <c r="AG29" s="29">
        <f t="shared" si="12"/>
        <v>30</v>
      </c>
      <c r="AH29" s="31">
        <f t="shared" si="12"/>
        <v>5</v>
      </c>
      <c r="AI29" s="29">
        <f t="shared" si="12"/>
        <v>15</v>
      </c>
      <c r="AJ29" s="21">
        <f t="shared" si="12"/>
        <v>0</v>
      </c>
      <c r="AK29" s="29">
        <f t="shared" si="12"/>
        <v>0</v>
      </c>
      <c r="AL29" s="21">
        <f t="shared" si="12"/>
        <v>30</v>
      </c>
      <c r="AM29" s="29">
        <f t="shared" si="12"/>
        <v>14</v>
      </c>
    </row>
    <row r="30" spans="1:39" ht="13.5" thickBot="1">
      <c r="A30" s="331" t="s">
        <v>114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3"/>
    </row>
    <row r="31" spans="1:39" ht="12.75">
      <c r="A31" s="73">
        <v>19</v>
      </c>
      <c r="B31" s="45" t="s">
        <v>31</v>
      </c>
      <c r="C31" s="46">
        <v>1</v>
      </c>
      <c r="D31" s="40">
        <v>1</v>
      </c>
      <c r="E31" s="12">
        <f>SUM(F31,G31,H31,I31)</f>
        <v>30</v>
      </c>
      <c r="F31" s="16">
        <f aca="true" t="shared" si="13" ref="F31:I33">SUM(J31,O31,T31,Y31,AD31,AI31)</f>
        <v>15</v>
      </c>
      <c r="G31" s="16">
        <f t="shared" si="13"/>
        <v>0</v>
      </c>
      <c r="H31" s="16">
        <f t="shared" si="13"/>
        <v>0</v>
      </c>
      <c r="I31" s="14">
        <f t="shared" si="13"/>
        <v>15</v>
      </c>
      <c r="J31" s="46">
        <v>15</v>
      </c>
      <c r="K31" s="46"/>
      <c r="L31" s="77"/>
      <c r="M31" s="114">
        <v>15</v>
      </c>
      <c r="N31" s="104">
        <v>3</v>
      </c>
      <c r="O31" s="46"/>
      <c r="P31" s="46"/>
      <c r="Q31" s="77"/>
      <c r="R31" s="79"/>
      <c r="S31" s="104"/>
      <c r="T31" s="46"/>
      <c r="U31" s="46"/>
      <c r="V31" s="77"/>
      <c r="W31" s="79"/>
      <c r="X31" s="104"/>
      <c r="Y31" s="46"/>
      <c r="Z31" s="46"/>
      <c r="AA31" s="77"/>
      <c r="AB31" s="79"/>
      <c r="AC31" s="104"/>
      <c r="AD31" s="46"/>
      <c r="AE31" s="46"/>
      <c r="AF31" s="77"/>
      <c r="AG31" s="15"/>
      <c r="AH31" s="104"/>
      <c r="AI31" s="27"/>
      <c r="AJ31" s="27"/>
      <c r="AK31" s="13"/>
      <c r="AL31" s="15"/>
      <c r="AM31" s="38"/>
    </row>
    <row r="32" spans="1:39" ht="14.25" customHeight="1">
      <c r="A32" s="141">
        <v>20</v>
      </c>
      <c r="B32" s="47" t="s">
        <v>79</v>
      </c>
      <c r="C32" s="115"/>
      <c r="D32" s="116">
        <v>1</v>
      </c>
      <c r="E32" s="269">
        <f>SUM(F32,G32,H32,I32)</f>
        <v>30</v>
      </c>
      <c r="F32" s="48">
        <f t="shared" si="13"/>
        <v>0</v>
      </c>
      <c r="G32" s="48">
        <f t="shared" si="13"/>
        <v>30</v>
      </c>
      <c r="H32" s="48">
        <f t="shared" si="13"/>
        <v>0</v>
      </c>
      <c r="I32" s="49">
        <f t="shared" si="13"/>
        <v>0</v>
      </c>
      <c r="J32" s="115"/>
      <c r="K32" s="115">
        <v>30</v>
      </c>
      <c r="L32" s="117"/>
      <c r="M32" s="101"/>
      <c r="N32" s="97">
        <v>2</v>
      </c>
      <c r="O32" s="115"/>
      <c r="P32" s="115"/>
      <c r="Q32" s="117"/>
      <c r="R32" s="118"/>
      <c r="S32" s="97"/>
      <c r="T32" s="115"/>
      <c r="U32" s="115"/>
      <c r="V32" s="117"/>
      <c r="W32" s="118"/>
      <c r="X32" s="97"/>
      <c r="Y32" s="115"/>
      <c r="Z32" s="115"/>
      <c r="AA32" s="117"/>
      <c r="AB32" s="118"/>
      <c r="AC32" s="97"/>
      <c r="AD32" s="115"/>
      <c r="AE32" s="115"/>
      <c r="AF32" s="117"/>
      <c r="AG32" s="49"/>
      <c r="AH32" s="97"/>
      <c r="AI32" s="50"/>
      <c r="AJ32" s="50"/>
      <c r="AK32" s="48"/>
      <c r="AL32" s="49"/>
      <c r="AM32" s="30"/>
    </row>
    <row r="33" spans="1:39" ht="13.5" thickBot="1">
      <c r="A33" s="262">
        <v>21</v>
      </c>
      <c r="B33" s="294" t="s">
        <v>22</v>
      </c>
      <c r="C33" s="276"/>
      <c r="D33" s="295">
        <v>1.2</v>
      </c>
      <c r="E33" s="296">
        <f>SUM(F33,G33,H33,I33)</f>
        <v>60</v>
      </c>
      <c r="F33" s="297">
        <f t="shared" si="13"/>
        <v>0</v>
      </c>
      <c r="G33" s="297">
        <f t="shared" si="13"/>
        <v>0</v>
      </c>
      <c r="H33" s="297">
        <f t="shared" si="13"/>
        <v>0</v>
      </c>
      <c r="I33" s="298">
        <f t="shared" si="13"/>
        <v>60</v>
      </c>
      <c r="J33" s="276"/>
      <c r="K33" s="276"/>
      <c r="L33" s="281"/>
      <c r="M33" s="299">
        <v>30</v>
      </c>
      <c r="N33" s="119"/>
      <c r="O33" s="276"/>
      <c r="P33" s="276"/>
      <c r="Q33" s="281"/>
      <c r="R33" s="300">
        <v>30</v>
      </c>
      <c r="S33" s="119"/>
      <c r="T33" s="276"/>
      <c r="U33" s="276"/>
      <c r="V33" s="281"/>
      <c r="W33" s="300"/>
      <c r="X33" s="119"/>
      <c r="Y33" s="276"/>
      <c r="Z33" s="276"/>
      <c r="AA33" s="281"/>
      <c r="AB33" s="300"/>
      <c r="AC33" s="119"/>
      <c r="AD33" s="276"/>
      <c r="AE33" s="276"/>
      <c r="AF33" s="281"/>
      <c r="AG33" s="300"/>
      <c r="AH33" s="119"/>
      <c r="AI33" s="276"/>
      <c r="AJ33" s="276"/>
      <c r="AK33" s="281"/>
      <c r="AL33" s="300"/>
      <c r="AM33" s="120"/>
    </row>
    <row r="34" spans="1:39" ht="13.5" thickBot="1">
      <c r="A34" s="331" t="s">
        <v>14</v>
      </c>
      <c r="B34" s="332"/>
      <c r="C34" s="332"/>
      <c r="D34" s="333"/>
      <c r="E34" s="29">
        <f>SUM(E31:E33)</f>
        <v>120</v>
      </c>
      <c r="F34" s="21">
        <f aca="true" t="shared" si="14" ref="F34:AM34">SUM(F31:F33)</f>
        <v>15</v>
      </c>
      <c r="G34" s="29">
        <f t="shared" si="14"/>
        <v>30</v>
      </c>
      <c r="H34" s="17">
        <f t="shared" si="14"/>
        <v>0</v>
      </c>
      <c r="I34" s="20">
        <f t="shared" si="14"/>
        <v>75</v>
      </c>
      <c r="J34" s="21">
        <f t="shared" si="14"/>
        <v>15</v>
      </c>
      <c r="K34" s="29">
        <f t="shared" si="14"/>
        <v>30</v>
      </c>
      <c r="L34" s="21">
        <f t="shared" si="14"/>
        <v>0</v>
      </c>
      <c r="M34" s="29">
        <f t="shared" si="14"/>
        <v>45</v>
      </c>
      <c r="N34" s="42">
        <f t="shared" si="14"/>
        <v>5</v>
      </c>
      <c r="O34" s="26">
        <f t="shared" si="14"/>
        <v>0</v>
      </c>
      <c r="P34" s="29">
        <f t="shared" si="14"/>
        <v>0</v>
      </c>
      <c r="Q34" s="21">
        <f t="shared" si="14"/>
        <v>0</v>
      </c>
      <c r="R34" s="29">
        <f t="shared" si="14"/>
        <v>30</v>
      </c>
      <c r="S34" s="31">
        <f t="shared" si="14"/>
        <v>0</v>
      </c>
      <c r="T34" s="29">
        <f t="shared" si="14"/>
        <v>0</v>
      </c>
      <c r="U34" s="21">
        <f t="shared" si="14"/>
        <v>0</v>
      </c>
      <c r="V34" s="29">
        <f t="shared" si="14"/>
        <v>0</v>
      </c>
      <c r="W34" s="22">
        <f t="shared" si="14"/>
        <v>0</v>
      </c>
      <c r="X34" s="31">
        <f t="shared" si="14"/>
        <v>0</v>
      </c>
      <c r="Y34" s="26">
        <f t="shared" si="14"/>
        <v>0</v>
      </c>
      <c r="Z34" s="29">
        <f t="shared" si="14"/>
        <v>0</v>
      </c>
      <c r="AA34" s="21">
        <f t="shared" si="14"/>
        <v>0</v>
      </c>
      <c r="AB34" s="29">
        <f t="shared" si="14"/>
        <v>0</v>
      </c>
      <c r="AC34" s="31">
        <f t="shared" si="14"/>
        <v>0</v>
      </c>
      <c r="AD34" s="19">
        <f t="shared" si="14"/>
        <v>0</v>
      </c>
      <c r="AE34" s="18">
        <f t="shared" si="14"/>
        <v>0</v>
      </c>
      <c r="AF34" s="44">
        <f t="shared" si="14"/>
        <v>0</v>
      </c>
      <c r="AG34" s="29">
        <f t="shared" si="14"/>
        <v>0</v>
      </c>
      <c r="AH34" s="31">
        <f t="shared" si="14"/>
        <v>0</v>
      </c>
      <c r="AI34" s="26">
        <f t="shared" si="14"/>
        <v>0</v>
      </c>
      <c r="AJ34" s="29">
        <f t="shared" si="14"/>
        <v>0</v>
      </c>
      <c r="AK34" s="21">
        <f t="shared" si="14"/>
        <v>0</v>
      </c>
      <c r="AL34" s="29">
        <f t="shared" si="14"/>
        <v>0</v>
      </c>
      <c r="AM34" s="35">
        <f t="shared" si="14"/>
        <v>0</v>
      </c>
    </row>
    <row r="35" spans="1:39" ht="13.5" thickBot="1">
      <c r="A35" s="331" t="s">
        <v>118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3"/>
    </row>
    <row r="36" spans="1:39" ht="21" customHeight="1">
      <c r="A36" s="72">
        <v>22</v>
      </c>
      <c r="B36" s="178" t="s">
        <v>33</v>
      </c>
      <c r="C36" s="179"/>
      <c r="D36" s="180">
        <v>2</v>
      </c>
      <c r="E36" s="181">
        <f aca="true" t="shared" si="15" ref="E36:E49">SUM(F36,G36,H36,I36)</f>
        <v>30</v>
      </c>
      <c r="F36" s="182">
        <f aca="true" t="shared" si="16" ref="F36:I41">SUM(J36,O36,T36,Y36,AD36,AI36)</f>
        <v>15</v>
      </c>
      <c r="G36" s="182">
        <f t="shared" si="16"/>
        <v>0</v>
      </c>
      <c r="H36" s="182">
        <f t="shared" si="16"/>
        <v>0</v>
      </c>
      <c r="I36" s="183">
        <f t="shared" si="16"/>
        <v>15</v>
      </c>
      <c r="J36" s="179"/>
      <c r="K36" s="184"/>
      <c r="L36" s="185"/>
      <c r="M36" s="180"/>
      <c r="N36" s="76"/>
      <c r="O36" s="179">
        <v>15</v>
      </c>
      <c r="P36" s="204"/>
      <c r="Q36" s="184"/>
      <c r="R36" s="185">
        <v>15</v>
      </c>
      <c r="S36" s="76">
        <v>3</v>
      </c>
      <c r="T36" s="179"/>
      <c r="U36" s="204"/>
      <c r="V36" s="184"/>
      <c r="W36" s="185"/>
      <c r="X36" s="76"/>
      <c r="Y36" s="179"/>
      <c r="Z36" s="184"/>
      <c r="AA36" s="185"/>
      <c r="AB36" s="180"/>
      <c r="AC36" s="104"/>
      <c r="AD36" s="179"/>
      <c r="AE36" s="184"/>
      <c r="AF36" s="204"/>
      <c r="AG36" s="180"/>
      <c r="AH36" s="76"/>
      <c r="AI36" s="179"/>
      <c r="AJ36" s="204"/>
      <c r="AK36" s="184"/>
      <c r="AL36" s="180"/>
      <c r="AM36" s="105"/>
    </row>
    <row r="37" spans="1:39" ht="22.5">
      <c r="A37" s="80">
        <v>23</v>
      </c>
      <c r="B37" s="178" t="s">
        <v>105</v>
      </c>
      <c r="C37" s="179"/>
      <c r="D37" s="180">
        <v>3</v>
      </c>
      <c r="E37" s="181">
        <f>SUM(F37,G37,H37,I37)</f>
        <v>15</v>
      </c>
      <c r="F37" s="182">
        <f>SUM(J37,O37,T37,Y37,AD37,AI37)</f>
        <v>0</v>
      </c>
      <c r="G37" s="182">
        <f>SUM(K37,P37,U37,Z37,AE37,AJ37)</f>
        <v>15</v>
      </c>
      <c r="H37" s="182">
        <f>SUM(L37,Q37,V37,AA37,AF37,AK37)</f>
        <v>0</v>
      </c>
      <c r="I37" s="183">
        <f>SUM(M37,R37,W37,AB37,AG37,AL37)</f>
        <v>0</v>
      </c>
      <c r="J37" s="179"/>
      <c r="K37" s="184"/>
      <c r="L37" s="185"/>
      <c r="M37" s="180"/>
      <c r="N37" s="76"/>
      <c r="O37" s="179"/>
      <c r="P37" s="204"/>
      <c r="Q37" s="184"/>
      <c r="R37" s="185"/>
      <c r="S37" s="76"/>
      <c r="T37" s="179"/>
      <c r="U37" s="204">
        <v>15</v>
      </c>
      <c r="V37" s="184"/>
      <c r="W37" s="185"/>
      <c r="X37" s="76">
        <v>1</v>
      </c>
      <c r="Y37" s="179"/>
      <c r="Z37" s="184"/>
      <c r="AA37" s="185"/>
      <c r="AB37" s="180"/>
      <c r="AC37" s="104"/>
      <c r="AD37" s="179"/>
      <c r="AE37" s="184"/>
      <c r="AF37" s="204"/>
      <c r="AG37" s="180"/>
      <c r="AH37" s="76"/>
      <c r="AI37" s="179"/>
      <c r="AJ37" s="204"/>
      <c r="AK37" s="184"/>
      <c r="AL37" s="180"/>
      <c r="AM37" s="105"/>
    </row>
    <row r="38" spans="1:39" ht="20.25" customHeight="1">
      <c r="A38" s="80">
        <v>24</v>
      </c>
      <c r="B38" s="186" t="s">
        <v>34</v>
      </c>
      <c r="C38" s="187">
        <v>3</v>
      </c>
      <c r="D38" s="188">
        <v>3</v>
      </c>
      <c r="E38" s="189">
        <f t="shared" si="15"/>
        <v>30</v>
      </c>
      <c r="F38" s="190">
        <f t="shared" si="16"/>
        <v>15</v>
      </c>
      <c r="G38" s="190">
        <f t="shared" si="16"/>
        <v>0</v>
      </c>
      <c r="H38" s="190">
        <f t="shared" si="16"/>
        <v>0</v>
      </c>
      <c r="I38" s="191">
        <f t="shared" si="16"/>
        <v>15</v>
      </c>
      <c r="J38" s="179"/>
      <c r="K38" s="184"/>
      <c r="L38" s="185"/>
      <c r="M38" s="180"/>
      <c r="N38" s="76"/>
      <c r="O38" s="179"/>
      <c r="P38" s="204"/>
      <c r="Q38" s="184"/>
      <c r="R38" s="185"/>
      <c r="S38" s="76"/>
      <c r="T38" s="179">
        <v>15</v>
      </c>
      <c r="U38" s="204"/>
      <c r="V38" s="184"/>
      <c r="W38" s="185">
        <v>15</v>
      </c>
      <c r="X38" s="76">
        <v>4</v>
      </c>
      <c r="Y38" s="179"/>
      <c r="Z38" s="184"/>
      <c r="AA38" s="185"/>
      <c r="AB38" s="180"/>
      <c r="AC38" s="104"/>
      <c r="AD38" s="179"/>
      <c r="AE38" s="184"/>
      <c r="AF38" s="204"/>
      <c r="AG38" s="180"/>
      <c r="AH38" s="76"/>
      <c r="AI38" s="179"/>
      <c r="AJ38" s="204"/>
      <c r="AK38" s="184"/>
      <c r="AL38" s="180"/>
      <c r="AM38" s="105"/>
    </row>
    <row r="39" spans="1:39" ht="31.5" customHeight="1">
      <c r="A39" s="80">
        <v>25</v>
      </c>
      <c r="B39" s="186" t="s">
        <v>35</v>
      </c>
      <c r="C39" s="187"/>
      <c r="D39" s="192">
        <v>4</v>
      </c>
      <c r="E39" s="189">
        <f t="shared" si="15"/>
        <v>30</v>
      </c>
      <c r="F39" s="190">
        <f t="shared" si="16"/>
        <v>15</v>
      </c>
      <c r="G39" s="190">
        <f t="shared" si="16"/>
        <v>0</v>
      </c>
      <c r="H39" s="190">
        <f t="shared" si="16"/>
        <v>0</v>
      </c>
      <c r="I39" s="191">
        <f t="shared" si="16"/>
        <v>15</v>
      </c>
      <c r="J39" s="179"/>
      <c r="K39" s="184"/>
      <c r="L39" s="185"/>
      <c r="M39" s="180"/>
      <c r="N39" s="76"/>
      <c r="O39" s="179"/>
      <c r="P39" s="204"/>
      <c r="Q39" s="184"/>
      <c r="R39" s="185"/>
      <c r="S39" s="76"/>
      <c r="T39" s="179"/>
      <c r="U39" s="204"/>
      <c r="V39" s="184"/>
      <c r="W39" s="185"/>
      <c r="X39" s="76"/>
      <c r="Y39" s="179">
        <v>15</v>
      </c>
      <c r="Z39" s="184"/>
      <c r="AA39" s="185"/>
      <c r="AB39" s="195">
        <v>15</v>
      </c>
      <c r="AC39" s="104">
        <v>2</v>
      </c>
      <c r="AD39" s="179"/>
      <c r="AE39" s="184"/>
      <c r="AF39" s="204"/>
      <c r="AG39" s="180"/>
      <c r="AH39" s="76"/>
      <c r="AI39" s="179"/>
      <c r="AJ39" s="204"/>
      <c r="AK39" s="184"/>
      <c r="AL39" s="180"/>
      <c r="AM39" s="105"/>
    </row>
    <row r="40" spans="1:39" ht="21.75" customHeight="1">
      <c r="A40" s="80">
        <v>26</v>
      </c>
      <c r="B40" s="193" t="s">
        <v>36</v>
      </c>
      <c r="C40" s="194"/>
      <c r="D40" s="195">
        <v>3</v>
      </c>
      <c r="E40" s="189">
        <f t="shared" si="15"/>
        <v>30</v>
      </c>
      <c r="F40" s="182">
        <f t="shared" si="16"/>
        <v>15</v>
      </c>
      <c r="G40" s="190">
        <f t="shared" si="16"/>
        <v>0</v>
      </c>
      <c r="H40" s="182">
        <f t="shared" si="16"/>
        <v>0</v>
      </c>
      <c r="I40" s="183">
        <f t="shared" si="16"/>
        <v>15</v>
      </c>
      <c r="J40" s="194"/>
      <c r="K40" s="264"/>
      <c r="L40" s="196"/>
      <c r="M40" s="195"/>
      <c r="N40" s="84"/>
      <c r="O40" s="194"/>
      <c r="P40" s="205"/>
      <c r="Q40" s="264"/>
      <c r="R40" s="196"/>
      <c r="S40" s="84"/>
      <c r="T40" s="194">
        <v>15</v>
      </c>
      <c r="U40" s="205"/>
      <c r="V40" s="264"/>
      <c r="W40" s="196">
        <v>15</v>
      </c>
      <c r="X40" s="84">
        <v>2</v>
      </c>
      <c r="Y40" s="194"/>
      <c r="Z40" s="264"/>
      <c r="AA40" s="196"/>
      <c r="AB40" s="195"/>
      <c r="AC40" s="97"/>
      <c r="AD40" s="194"/>
      <c r="AE40" s="264"/>
      <c r="AF40" s="205"/>
      <c r="AG40" s="195"/>
      <c r="AH40" s="84"/>
      <c r="AI40" s="194"/>
      <c r="AJ40" s="205"/>
      <c r="AK40" s="264"/>
      <c r="AL40" s="195"/>
      <c r="AM40" s="138"/>
    </row>
    <row r="41" spans="1:39" ht="12.75">
      <c r="A41" s="80">
        <v>27</v>
      </c>
      <c r="B41" s="193" t="s">
        <v>37</v>
      </c>
      <c r="C41" s="194">
        <v>5</v>
      </c>
      <c r="D41" s="197">
        <v>5</v>
      </c>
      <c r="E41" s="189">
        <f t="shared" si="15"/>
        <v>45</v>
      </c>
      <c r="F41" s="182">
        <f t="shared" si="16"/>
        <v>15</v>
      </c>
      <c r="G41" s="190">
        <f t="shared" si="16"/>
        <v>30</v>
      </c>
      <c r="H41" s="182">
        <f t="shared" si="16"/>
        <v>0</v>
      </c>
      <c r="I41" s="183">
        <f t="shared" si="16"/>
        <v>0</v>
      </c>
      <c r="J41" s="194"/>
      <c r="K41" s="264"/>
      <c r="L41" s="196"/>
      <c r="M41" s="195"/>
      <c r="N41" s="84"/>
      <c r="O41" s="194"/>
      <c r="P41" s="205"/>
      <c r="Q41" s="264"/>
      <c r="R41" s="196"/>
      <c r="S41" s="84"/>
      <c r="T41" s="194"/>
      <c r="U41" s="205"/>
      <c r="V41" s="264"/>
      <c r="W41" s="196"/>
      <c r="X41" s="84"/>
      <c r="Y41" s="194"/>
      <c r="Z41" s="264"/>
      <c r="AA41" s="196"/>
      <c r="AB41" s="195"/>
      <c r="AC41" s="97"/>
      <c r="AD41" s="194">
        <v>15</v>
      </c>
      <c r="AE41" s="264">
        <v>30</v>
      </c>
      <c r="AF41" s="205"/>
      <c r="AG41" s="195"/>
      <c r="AH41" s="84">
        <v>4</v>
      </c>
      <c r="AI41" s="194"/>
      <c r="AJ41" s="205"/>
      <c r="AK41" s="264"/>
      <c r="AL41" s="195"/>
      <c r="AM41" s="138"/>
    </row>
    <row r="42" spans="1:39" ht="33.75">
      <c r="A42" s="80">
        <v>28</v>
      </c>
      <c r="B42" s="186" t="s">
        <v>38</v>
      </c>
      <c r="C42" s="187">
        <v>6</v>
      </c>
      <c r="D42" s="192">
        <v>5.6</v>
      </c>
      <c r="E42" s="189">
        <f t="shared" si="15"/>
        <v>105</v>
      </c>
      <c r="F42" s="182">
        <f aca="true" t="shared" si="17" ref="F42:F49">SUM(J42,O42,T42,Y42,AD42,AI42)</f>
        <v>45</v>
      </c>
      <c r="G42" s="190">
        <f aca="true" t="shared" si="18" ref="G42:G49">SUM(K42,P42,U42,Z42,AE42,AJ42)</f>
        <v>60</v>
      </c>
      <c r="H42" s="182">
        <f aca="true" t="shared" si="19" ref="H42:H49">SUM(L42,Q42,V42,AA42,AF42,AK42)</f>
        <v>0</v>
      </c>
      <c r="I42" s="183">
        <f aca="true" t="shared" si="20" ref="I42:I49">SUM(M42,R42,W42,AB42,AG42,AL42)</f>
        <v>0</v>
      </c>
      <c r="J42" s="187"/>
      <c r="K42" s="198"/>
      <c r="L42" s="199"/>
      <c r="M42" s="200"/>
      <c r="N42" s="120"/>
      <c r="O42" s="187"/>
      <c r="P42" s="206"/>
      <c r="Q42" s="198"/>
      <c r="R42" s="199"/>
      <c r="S42" s="120"/>
      <c r="T42" s="187"/>
      <c r="U42" s="206"/>
      <c r="V42" s="198"/>
      <c r="W42" s="199"/>
      <c r="X42" s="120"/>
      <c r="Y42" s="187"/>
      <c r="Z42" s="198"/>
      <c r="AA42" s="199"/>
      <c r="AB42" s="200"/>
      <c r="AC42" s="119"/>
      <c r="AD42" s="194">
        <v>15</v>
      </c>
      <c r="AE42" s="198">
        <v>30</v>
      </c>
      <c r="AF42" s="206"/>
      <c r="AG42" s="200"/>
      <c r="AH42" s="120">
        <v>5</v>
      </c>
      <c r="AI42" s="194">
        <v>30</v>
      </c>
      <c r="AJ42" s="206">
        <v>30</v>
      </c>
      <c r="AK42" s="198"/>
      <c r="AL42" s="200"/>
      <c r="AM42" s="121">
        <v>6</v>
      </c>
    </row>
    <row r="43" spans="1:39" ht="12.75">
      <c r="A43" s="80">
        <v>29</v>
      </c>
      <c r="B43" s="193" t="s">
        <v>39</v>
      </c>
      <c r="C43" s="194"/>
      <c r="D43" s="201">
        <v>2</v>
      </c>
      <c r="E43" s="189">
        <f t="shared" si="15"/>
        <v>15</v>
      </c>
      <c r="F43" s="190">
        <f t="shared" si="17"/>
        <v>15</v>
      </c>
      <c r="G43" s="190">
        <f t="shared" si="18"/>
        <v>0</v>
      </c>
      <c r="H43" s="190">
        <f t="shared" si="19"/>
        <v>0</v>
      </c>
      <c r="I43" s="191">
        <f t="shared" si="20"/>
        <v>0</v>
      </c>
      <c r="J43" s="194"/>
      <c r="K43" s="264"/>
      <c r="L43" s="196"/>
      <c r="M43" s="195"/>
      <c r="N43" s="84"/>
      <c r="O43" s="194">
        <v>15</v>
      </c>
      <c r="P43" s="205"/>
      <c r="Q43" s="264"/>
      <c r="R43" s="196"/>
      <c r="S43" s="84">
        <v>1</v>
      </c>
      <c r="T43" s="194"/>
      <c r="U43" s="205"/>
      <c r="V43" s="264"/>
      <c r="W43" s="196"/>
      <c r="X43" s="84"/>
      <c r="Y43" s="194"/>
      <c r="Z43" s="264"/>
      <c r="AA43" s="196"/>
      <c r="AB43" s="195"/>
      <c r="AC43" s="97"/>
      <c r="AD43" s="194"/>
      <c r="AE43" s="264"/>
      <c r="AF43" s="205"/>
      <c r="AG43" s="195"/>
      <c r="AH43" s="84"/>
      <c r="AI43" s="194"/>
      <c r="AJ43" s="205"/>
      <c r="AK43" s="264"/>
      <c r="AL43" s="195"/>
      <c r="AM43" s="138"/>
    </row>
    <row r="44" spans="1:39" ht="12.75">
      <c r="A44" s="80">
        <v>30</v>
      </c>
      <c r="B44" s="186" t="s">
        <v>41</v>
      </c>
      <c r="C44" s="187"/>
      <c r="D44" s="188">
        <v>4</v>
      </c>
      <c r="E44" s="189">
        <f t="shared" si="15"/>
        <v>30</v>
      </c>
      <c r="F44" s="182">
        <f t="shared" si="17"/>
        <v>15</v>
      </c>
      <c r="G44" s="190">
        <f t="shared" si="18"/>
        <v>0</v>
      </c>
      <c r="H44" s="182">
        <f t="shared" si="19"/>
        <v>0</v>
      </c>
      <c r="I44" s="183">
        <f t="shared" si="20"/>
        <v>15</v>
      </c>
      <c r="J44" s="187"/>
      <c r="K44" s="198"/>
      <c r="L44" s="199"/>
      <c r="M44" s="200"/>
      <c r="N44" s="120"/>
      <c r="O44" s="187"/>
      <c r="P44" s="206"/>
      <c r="Q44" s="198"/>
      <c r="R44" s="199"/>
      <c r="S44" s="120"/>
      <c r="T44" s="210"/>
      <c r="U44" s="206"/>
      <c r="V44" s="187"/>
      <c r="W44" s="198"/>
      <c r="X44" s="120"/>
      <c r="Y44" s="187">
        <v>15</v>
      </c>
      <c r="Z44" s="198"/>
      <c r="AA44" s="199"/>
      <c r="AB44" s="200">
        <v>15</v>
      </c>
      <c r="AC44" s="97">
        <v>2</v>
      </c>
      <c r="AD44" s="187"/>
      <c r="AE44" s="198"/>
      <c r="AF44" s="206"/>
      <c r="AG44" s="212"/>
      <c r="AH44" s="120"/>
      <c r="AI44" s="210"/>
      <c r="AJ44" s="187"/>
      <c r="AK44" s="187"/>
      <c r="AL44" s="212"/>
      <c r="AM44" s="121"/>
    </row>
    <row r="45" spans="1:39" ht="12.75">
      <c r="A45" s="80">
        <v>31</v>
      </c>
      <c r="B45" s="186" t="s">
        <v>40</v>
      </c>
      <c r="C45" s="187"/>
      <c r="D45" s="192">
        <v>2</v>
      </c>
      <c r="E45" s="189">
        <f t="shared" si="15"/>
        <v>15</v>
      </c>
      <c r="F45" s="182">
        <f t="shared" si="17"/>
        <v>0</v>
      </c>
      <c r="G45" s="190">
        <f t="shared" si="18"/>
        <v>15</v>
      </c>
      <c r="H45" s="182">
        <f t="shared" si="19"/>
        <v>0</v>
      </c>
      <c r="I45" s="183">
        <f t="shared" si="20"/>
        <v>0</v>
      </c>
      <c r="J45" s="187"/>
      <c r="K45" s="198"/>
      <c r="L45" s="199"/>
      <c r="M45" s="200"/>
      <c r="N45" s="120"/>
      <c r="O45" s="187"/>
      <c r="P45" s="206">
        <v>15</v>
      </c>
      <c r="Q45" s="198"/>
      <c r="R45" s="199"/>
      <c r="S45" s="120">
        <v>1</v>
      </c>
      <c r="T45" s="210"/>
      <c r="U45" s="206"/>
      <c r="V45" s="187"/>
      <c r="W45" s="198"/>
      <c r="X45" s="120"/>
      <c r="Y45" s="187"/>
      <c r="Z45" s="198"/>
      <c r="AA45" s="199"/>
      <c r="AB45" s="200"/>
      <c r="AC45" s="119"/>
      <c r="AD45" s="187"/>
      <c r="AE45" s="198"/>
      <c r="AF45" s="205"/>
      <c r="AG45" s="212"/>
      <c r="AH45" s="119"/>
      <c r="AI45" s="210"/>
      <c r="AJ45" s="187"/>
      <c r="AK45" s="187"/>
      <c r="AL45" s="212"/>
      <c r="AM45" s="121"/>
    </row>
    <row r="46" spans="1:39" ht="12.75">
      <c r="A46" s="80">
        <v>32</v>
      </c>
      <c r="B46" s="186" t="s">
        <v>42</v>
      </c>
      <c r="C46" s="187"/>
      <c r="D46" s="188">
        <v>2</v>
      </c>
      <c r="E46" s="181">
        <f>SUM(F46,G46,H46,I46)</f>
        <v>15</v>
      </c>
      <c r="F46" s="182">
        <f aca="true" t="shared" si="21" ref="F46:I47">SUM(J46,O46,T46,Y46,AD46,AI46)</f>
        <v>0</v>
      </c>
      <c r="G46" s="190">
        <f t="shared" si="21"/>
        <v>0</v>
      </c>
      <c r="H46" s="182">
        <f t="shared" si="21"/>
        <v>0</v>
      </c>
      <c r="I46" s="183">
        <f>SUM(M46,R46,W46,AB46,AG46,AL46)</f>
        <v>15</v>
      </c>
      <c r="J46" s="187"/>
      <c r="K46" s="198"/>
      <c r="L46" s="199"/>
      <c r="M46" s="200"/>
      <c r="N46" s="120"/>
      <c r="O46" s="187"/>
      <c r="P46" s="205"/>
      <c r="Q46" s="198"/>
      <c r="R46" s="199">
        <v>15</v>
      </c>
      <c r="S46" s="120">
        <v>1</v>
      </c>
      <c r="T46" s="211"/>
      <c r="U46" s="187"/>
      <c r="V46" s="187"/>
      <c r="W46" s="198"/>
      <c r="X46" s="120"/>
      <c r="Y46" s="187"/>
      <c r="Z46" s="206"/>
      <c r="AA46" s="198"/>
      <c r="AB46" s="195"/>
      <c r="AC46" s="97"/>
      <c r="AD46" s="187"/>
      <c r="AE46" s="205"/>
      <c r="AF46" s="206"/>
      <c r="AG46" s="212"/>
      <c r="AH46" s="119"/>
      <c r="AI46" s="194"/>
      <c r="AJ46" s="194"/>
      <c r="AK46" s="205"/>
      <c r="AL46" s="195"/>
      <c r="AM46" s="139"/>
    </row>
    <row r="47" spans="1:39" ht="12.75">
      <c r="A47" s="80">
        <v>33</v>
      </c>
      <c r="B47" s="193" t="s">
        <v>13</v>
      </c>
      <c r="C47" s="202"/>
      <c r="D47" s="203" t="s">
        <v>102</v>
      </c>
      <c r="E47" s="189">
        <f>SUM(F47,H47,I47)</f>
        <v>0</v>
      </c>
      <c r="F47" s="190">
        <f t="shared" si="21"/>
        <v>0</v>
      </c>
      <c r="G47" s="190">
        <f t="shared" si="21"/>
        <v>0</v>
      </c>
      <c r="H47" s="190">
        <f t="shared" si="21"/>
        <v>0</v>
      </c>
      <c r="I47" s="191">
        <f t="shared" si="21"/>
        <v>0</v>
      </c>
      <c r="J47" s="194"/>
      <c r="K47" s="264"/>
      <c r="L47" s="196"/>
      <c r="M47" s="195"/>
      <c r="N47" s="84"/>
      <c r="O47" s="207"/>
      <c r="P47" s="190"/>
      <c r="Q47" s="208"/>
      <c r="R47" s="209"/>
      <c r="S47" s="30"/>
      <c r="T47" s="334" t="s">
        <v>101</v>
      </c>
      <c r="U47" s="322"/>
      <c r="V47" s="322"/>
      <c r="W47" s="323"/>
      <c r="X47" s="84">
        <v>4</v>
      </c>
      <c r="Y47" s="334"/>
      <c r="Z47" s="342"/>
      <c r="AA47" s="342"/>
      <c r="AB47" s="343"/>
      <c r="AC47" s="97"/>
      <c r="AD47" s="322" t="s">
        <v>117</v>
      </c>
      <c r="AE47" s="322"/>
      <c r="AF47" s="322"/>
      <c r="AG47" s="323"/>
      <c r="AH47" s="84">
        <v>6</v>
      </c>
      <c r="AI47" s="334" t="s">
        <v>100</v>
      </c>
      <c r="AJ47" s="322"/>
      <c r="AK47" s="322"/>
      <c r="AL47" s="323"/>
      <c r="AM47" s="138">
        <v>7</v>
      </c>
    </row>
    <row r="48" spans="1:55" s="5" customFormat="1" ht="47.25" customHeight="1">
      <c r="A48" s="80">
        <v>34</v>
      </c>
      <c r="B48" s="156" t="s">
        <v>74</v>
      </c>
      <c r="C48" s="157"/>
      <c r="D48" s="158">
        <v>6</v>
      </c>
      <c r="E48" s="142">
        <f t="shared" si="15"/>
        <v>45</v>
      </c>
      <c r="F48" s="32">
        <f t="shared" si="17"/>
        <v>15</v>
      </c>
      <c r="G48" s="32">
        <f t="shared" si="18"/>
        <v>30</v>
      </c>
      <c r="H48" s="32">
        <f t="shared" si="19"/>
        <v>0</v>
      </c>
      <c r="I48" s="34">
        <f t="shared" si="20"/>
        <v>0</v>
      </c>
      <c r="J48" s="157"/>
      <c r="K48" s="159"/>
      <c r="L48" s="160"/>
      <c r="M48" s="161"/>
      <c r="N48" s="122"/>
      <c r="O48" s="157"/>
      <c r="P48" s="166"/>
      <c r="Q48" s="159"/>
      <c r="R48" s="160"/>
      <c r="S48" s="122"/>
      <c r="T48" s="168"/>
      <c r="U48" s="157"/>
      <c r="V48" s="157"/>
      <c r="W48" s="159"/>
      <c r="X48" s="122"/>
      <c r="Y48" s="157"/>
      <c r="Z48" s="159"/>
      <c r="AA48" s="160"/>
      <c r="AB48" s="161"/>
      <c r="AC48" s="123"/>
      <c r="AD48" s="157"/>
      <c r="AE48" s="157"/>
      <c r="AF48" s="166"/>
      <c r="AG48" s="170"/>
      <c r="AH48" s="123"/>
      <c r="AI48" s="168">
        <v>15</v>
      </c>
      <c r="AJ48" s="159">
        <v>30</v>
      </c>
      <c r="AK48" s="113"/>
      <c r="AL48" s="170"/>
      <c r="AM48" s="123">
        <v>4</v>
      </c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39" ht="57.75" customHeight="1" thickBot="1">
      <c r="A49" s="137">
        <v>35</v>
      </c>
      <c r="B49" s="143" t="s">
        <v>76</v>
      </c>
      <c r="C49" s="145"/>
      <c r="D49" s="162">
        <v>5</v>
      </c>
      <c r="E49" s="144">
        <f t="shared" si="15"/>
        <v>30</v>
      </c>
      <c r="F49" s="32">
        <f t="shared" si="17"/>
        <v>15</v>
      </c>
      <c r="G49" s="33">
        <f t="shared" si="18"/>
        <v>15</v>
      </c>
      <c r="H49" s="32">
        <f t="shared" si="19"/>
        <v>0</v>
      </c>
      <c r="I49" s="34">
        <f t="shared" si="20"/>
        <v>0</v>
      </c>
      <c r="J49" s="145"/>
      <c r="K49" s="163"/>
      <c r="L49" s="164"/>
      <c r="M49" s="165"/>
      <c r="N49" s="120"/>
      <c r="O49" s="145"/>
      <c r="P49" s="167"/>
      <c r="Q49" s="163"/>
      <c r="R49" s="164"/>
      <c r="S49" s="120"/>
      <c r="T49" s="169"/>
      <c r="U49" s="145"/>
      <c r="V49" s="145"/>
      <c r="W49" s="163"/>
      <c r="X49" s="120"/>
      <c r="Y49" s="145"/>
      <c r="Z49" s="163"/>
      <c r="AA49" s="111"/>
      <c r="AB49" s="112"/>
      <c r="AC49" s="119"/>
      <c r="AD49" s="145">
        <v>15</v>
      </c>
      <c r="AE49" s="145">
        <v>15</v>
      </c>
      <c r="AF49" s="167"/>
      <c r="AG49" s="171"/>
      <c r="AH49" s="119">
        <v>3</v>
      </c>
      <c r="AI49" s="169"/>
      <c r="AJ49" s="145"/>
      <c r="AK49" s="145"/>
      <c r="AL49" s="171"/>
      <c r="AM49" s="121"/>
    </row>
    <row r="50" spans="1:39" ht="13.5" thickBot="1">
      <c r="A50" s="349" t="s">
        <v>14</v>
      </c>
      <c r="B50" s="332"/>
      <c r="C50" s="332"/>
      <c r="D50" s="333"/>
      <c r="E50" s="29">
        <f aca="true" t="shared" si="22" ref="E50:AC50">SUM(E36:E49)</f>
        <v>435</v>
      </c>
      <c r="F50" s="29">
        <f t="shared" si="22"/>
        <v>180</v>
      </c>
      <c r="G50" s="29">
        <f t="shared" si="22"/>
        <v>165</v>
      </c>
      <c r="H50" s="29">
        <f t="shared" si="22"/>
        <v>0</v>
      </c>
      <c r="I50" s="29">
        <f t="shared" si="22"/>
        <v>90</v>
      </c>
      <c r="J50" s="26">
        <f t="shared" si="22"/>
        <v>0</v>
      </c>
      <c r="K50" s="26">
        <f t="shared" si="22"/>
        <v>0</v>
      </c>
      <c r="L50" s="26">
        <f t="shared" si="22"/>
        <v>0</v>
      </c>
      <c r="M50" s="26">
        <f t="shared" si="22"/>
        <v>0</v>
      </c>
      <c r="N50" s="42">
        <f t="shared" si="22"/>
        <v>0</v>
      </c>
      <c r="O50" s="26">
        <f>SUM(O36:O49)</f>
        <v>30</v>
      </c>
      <c r="P50" s="26">
        <f>SUM(P36:P49)</f>
        <v>15</v>
      </c>
      <c r="Q50" s="26">
        <f t="shared" si="22"/>
        <v>0</v>
      </c>
      <c r="R50" s="26">
        <f t="shared" si="22"/>
        <v>30</v>
      </c>
      <c r="S50" s="42">
        <f t="shared" si="22"/>
        <v>6</v>
      </c>
      <c r="T50" s="26">
        <f t="shared" si="22"/>
        <v>30</v>
      </c>
      <c r="U50" s="26">
        <f t="shared" si="22"/>
        <v>15</v>
      </c>
      <c r="V50" s="26">
        <f t="shared" si="22"/>
        <v>0</v>
      </c>
      <c r="W50" s="26">
        <f t="shared" si="22"/>
        <v>30</v>
      </c>
      <c r="X50" s="42">
        <f t="shared" si="22"/>
        <v>11</v>
      </c>
      <c r="Y50" s="26">
        <f t="shared" si="22"/>
        <v>30</v>
      </c>
      <c r="Z50" s="26">
        <f t="shared" si="22"/>
        <v>0</v>
      </c>
      <c r="AA50" s="26">
        <f t="shared" si="22"/>
        <v>0</v>
      </c>
      <c r="AB50" s="26">
        <f t="shared" si="22"/>
        <v>30</v>
      </c>
      <c r="AC50" s="42">
        <f t="shared" si="22"/>
        <v>4</v>
      </c>
      <c r="AD50" s="26">
        <f>SUM(AD36:AD49)</f>
        <v>45</v>
      </c>
      <c r="AE50" s="26">
        <f aca="true" t="shared" si="23" ref="AE50:AM50">SUM(AE36:AE49)</f>
        <v>75</v>
      </c>
      <c r="AF50" s="26">
        <f t="shared" si="23"/>
        <v>0</v>
      </c>
      <c r="AG50" s="26">
        <f t="shared" si="23"/>
        <v>0</v>
      </c>
      <c r="AH50" s="26">
        <f t="shared" si="23"/>
        <v>18</v>
      </c>
      <c r="AI50" s="26">
        <f t="shared" si="23"/>
        <v>45</v>
      </c>
      <c r="AJ50" s="26">
        <f t="shared" si="23"/>
        <v>60</v>
      </c>
      <c r="AK50" s="26">
        <f t="shared" si="23"/>
        <v>0</v>
      </c>
      <c r="AL50" s="26">
        <f t="shared" si="23"/>
        <v>0</v>
      </c>
      <c r="AM50" s="29">
        <f t="shared" si="23"/>
        <v>17</v>
      </c>
    </row>
    <row r="51" spans="1:39" ht="13.5" thickBot="1">
      <c r="A51" s="234" t="s">
        <v>110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6"/>
    </row>
    <row r="52" spans="1:39" ht="12.75">
      <c r="A52" s="140">
        <v>36</v>
      </c>
      <c r="B52" s="232" t="s">
        <v>87</v>
      </c>
      <c r="C52" s="146">
        <v>1</v>
      </c>
      <c r="D52" s="147">
        <v>1</v>
      </c>
      <c r="E52" s="148">
        <f aca="true" t="shared" si="24" ref="E52:E60">SUM(F52,G52,H52,I52)</f>
        <v>30</v>
      </c>
      <c r="F52" s="149">
        <f aca="true" t="shared" si="25" ref="F52:I60">SUM(J52,O52,T52,Y52,AD52,AI52)</f>
        <v>15</v>
      </c>
      <c r="G52" s="149">
        <f t="shared" si="25"/>
        <v>15</v>
      </c>
      <c r="H52" s="149">
        <f t="shared" si="25"/>
        <v>0</v>
      </c>
      <c r="I52" s="150">
        <f t="shared" si="25"/>
        <v>0</v>
      </c>
      <c r="J52" s="146">
        <v>15</v>
      </c>
      <c r="K52" s="172">
        <v>15</v>
      </c>
      <c r="L52" s="173"/>
      <c r="M52" s="147"/>
      <c r="N52" s="76">
        <v>3</v>
      </c>
      <c r="O52" s="146"/>
      <c r="P52" s="176"/>
      <c r="Q52" s="172"/>
      <c r="R52" s="173"/>
      <c r="S52" s="76"/>
      <c r="T52" s="146"/>
      <c r="U52" s="176"/>
      <c r="V52" s="172"/>
      <c r="W52" s="173"/>
      <c r="X52" s="76"/>
      <c r="Y52" s="146"/>
      <c r="Z52" s="172"/>
      <c r="AA52" s="173"/>
      <c r="AB52" s="147"/>
      <c r="AC52" s="104"/>
      <c r="AD52" s="146"/>
      <c r="AE52" s="172"/>
      <c r="AF52" s="176"/>
      <c r="AG52" s="147"/>
      <c r="AH52" s="76"/>
      <c r="AI52" s="146"/>
      <c r="AJ52" s="176"/>
      <c r="AK52" s="172"/>
      <c r="AL52" s="147"/>
      <c r="AM52" s="105"/>
    </row>
    <row r="53" spans="1:39" ht="12.75">
      <c r="A53" s="141">
        <v>37</v>
      </c>
      <c r="B53" s="151" t="s">
        <v>92</v>
      </c>
      <c r="C53" s="152"/>
      <c r="D53" s="153">
        <v>1</v>
      </c>
      <c r="E53" s="154">
        <f t="shared" si="24"/>
        <v>15</v>
      </c>
      <c r="F53" s="149">
        <f t="shared" si="25"/>
        <v>0</v>
      </c>
      <c r="G53" s="155">
        <f t="shared" si="25"/>
        <v>15</v>
      </c>
      <c r="H53" s="149">
        <f t="shared" si="25"/>
        <v>0</v>
      </c>
      <c r="I53" s="150">
        <f t="shared" si="25"/>
        <v>0</v>
      </c>
      <c r="J53" s="152"/>
      <c r="K53" s="174">
        <v>15</v>
      </c>
      <c r="L53" s="175"/>
      <c r="M53" s="153"/>
      <c r="N53" s="84">
        <v>1</v>
      </c>
      <c r="O53" s="146"/>
      <c r="P53" s="176"/>
      <c r="Q53" s="172"/>
      <c r="R53" s="173"/>
      <c r="S53" s="76"/>
      <c r="T53" s="146"/>
      <c r="U53" s="176"/>
      <c r="V53" s="172"/>
      <c r="W53" s="173"/>
      <c r="X53" s="76"/>
      <c r="Y53" s="146"/>
      <c r="Z53" s="172"/>
      <c r="AA53" s="173"/>
      <c r="AB53" s="147"/>
      <c r="AC53" s="104"/>
      <c r="AD53" s="146"/>
      <c r="AE53" s="172"/>
      <c r="AF53" s="176"/>
      <c r="AG53" s="147"/>
      <c r="AH53" s="76"/>
      <c r="AI53" s="146"/>
      <c r="AJ53" s="176"/>
      <c r="AK53" s="172"/>
      <c r="AL53" s="147"/>
      <c r="AM53" s="105"/>
    </row>
    <row r="54" spans="1:39" ht="12.75">
      <c r="A54" s="141">
        <v>38</v>
      </c>
      <c r="B54" s="151" t="s">
        <v>91</v>
      </c>
      <c r="C54" s="152"/>
      <c r="D54" s="153">
        <v>1</v>
      </c>
      <c r="E54" s="154">
        <f t="shared" si="24"/>
        <v>15</v>
      </c>
      <c r="F54" s="149">
        <f t="shared" si="25"/>
        <v>0</v>
      </c>
      <c r="G54" s="155">
        <f t="shared" si="25"/>
        <v>15</v>
      </c>
      <c r="H54" s="149">
        <f t="shared" si="25"/>
        <v>0</v>
      </c>
      <c r="I54" s="150">
        <f t="shared" si="25"/>
        <v>0</v>
      </c>
      <c r="J54" s="152"/>
      <c r="K54" s="174">
        <v>15</v>
      </c>
      <c r="L54" s="175"/>
      <c r="M54" s="153"/>
      <c r="N54" s="84">
        <v>2</v>
      </c>
      <c r="O54" s="152"/>
      <c r="P54" s="177"/>
      <c r="Q54" s="174"/>
      <c r="R54" s="175"/>
      <c r="S54" s="76"/>
      <c r="T54" s="152"/>
      <c r="U54" s="177"/>
      <c r="V54" s="174"/>
      <c r="W54" s="175"/>
      <c r="X54" s="84"/>
      <c r="Y54" s="146"/>
      <c r="Z54" s="172"/>
      <c r="AA54" s="173"/>
      <c r="AB54" s="147"/>
      <c r="AC54" s="104"/>
      <c r="AD54" s="146"/>
      <c r="AE54" s="172"/>
      <c r="AF54" s="176"/>
      <c r="AG54" s="147"/>
      <c r="AH54" s="76"/>
      <c r="AI54" s="146"/>
      <c r="AJ54" s="176"/>
      <c r="AK54" s="172"/>
      <c r="AL54" s="147"/>
      <c r="AM54" s="105"/>
    </row>
    <row r="55" spans="1:39" ht="12.75">
      <c r="A55" s="141">
        <v>39</v>
      </c>
      <c r="B55" s="151" t="s">
        <v>99</v>
      </c>
      <c r="C55" s="152"/>
      <c r="D55" s="153">
        <v>4</v>
      </c>
      <c r="E55" s="154">
        <f>SUM(F55,G55,H55,I55)</f>
        <v>15</v>
      </c>
      <c r="F55" s="149">
        <f>SUM(J55,O55,T55,Y55,AD55,AI55)</f>
        <v>0</v>
      </c>
      <c r="G55" s="155">
        <f>SUM(K55,P55,U55,Z55,AE55,AJ55)</f>
        <v>15</v>
      </c>
      <c r="H55" s="149">
        <f>SUM(L55,Q55,V55,AA55,AF55,AK55)</f>
        <v>0</v>
      </c>
      <c r="I55" s="150">
        <f>SUM(M55,R55,W55,AB55,AG55,AL55)</f>
        <v>0</v>
      </c>
      <c r="J55" s="152"/>
      <c r="K55" s="174"/>
      <c r="L55" s="175"/>
      <c r="M55" s="153"/>
      <c r="N55" s="84"/>
      <c r="O55" s="152"/>
      <c r="P55" s="177"/>
      <c r="Q55" s="174"/>
      <c r="R55" s="175"/>
      <c r="S55" s="76"/>
      <c r="T55" s="152"/>
      <c r="U55" s="177"/>
      <c r="V55" s="174"/>
      <c r="W55" s="175"/>
      <c r="X55" s="84"/>
      <c r="Y55" s="146"/>
      <c r="Z55" s="172">
        <v>15</v>
      </c>
      <c r="AA55" s="173"/>
      <c r="AB55" s="147"/>
      <c r="AC55" s="104">
        <v>1</v>
      </c>
      <c r="AD55" s="146"/>
      <c r="AE55" s="172"/>
      <c r="AF55" s="176"/>
      <c r="AG55" s="147"/>
      <c r="AH55" s="76"/>
      <c r="AI55" s="146"/>
      <c r="AJ55" s="176"/>
      <c r="AK55" s="172"/>
      <c r="AL55" s="147"/>
      <c r="AM55" s="105"/>
    </row>
    <row r="56" spans="1:39" ht="44.25" customHeight="1">
      <c r="A56" s="141">
        <v>40</v>
      </c>
      <c r="B56" s="233" t="s">
        <v>90</v>
      </c>
      <c r="C56" s="109"/>
      <c r="D56" s="229">
        <v>3</v>
      </c>
      <c r="E56" s="144">
        <f t="shared" si="24"/>
        <v>15</v>
      </c>
      <c r="F56" s="32">
        <f t="shared" si="25"/>
        <v>0</v>
      </c>
      <c r="G56" s="33">
        <f t="shared" si="25"/>
        <v>15</v>
      </c>
      <c r="H56" s="32">
        <f t="shared" si="25"/>
        <v>0</v>
      </c>
      <c r="I56" s="230">
        <f t="shared" si="25"/>
        <v>0</v>
      </c>
      <c r="J56" s="225"/>
      <c r="K56" s="227"/>
      <c r="L56" s="228"/>
      <c r="M56" s="231"/>
      <c r="N56" s="76"/>
      <c r="O56" s="225"/>
      <c r="P56" s="226"/>
      <c r="Q56" s="227"/>
      <c r="R56" s="228"/>
      <c r="S56" s="76"/>
      <c r="T56" s="225"/>
      <c r="U56" s="226">
        <v>15</v>
      </c>
      <c r="V56" s="227"/>
      <c r="W56" s="228"/>
      <c r="X56" s="76">
        <v>1</v>
      </c>
      <c r="Y56" s="225"/>
      <c r="Z56" s="227"/>
      <c r="AA56" s="228"/>
      <c r="AB56" s="231"/>
      <c r="AC56" s="104"/>
      <c r="AD56" s="225"/>
      <c r="AE56" s="227"/>
      <c r="AF56" s="226"/>
      <c r="AG56" s="231"/>
      <c r="AH56" s="76"/>
      <c r="AI56" s="225"/>
      <c r="AJ56" s="226"/>
      <c r="AK56" s="227"/>
      <c r="AL56" s="231"/>
      <c r="AM56" s="105"/>
    </row>
    <row r="57" spans="1:39" ht="45">
      <c r="A57" s="141">
        <v>41</v>
      </c>
      <c r="B57" s="233" t="s">
        <v>98</v>
      </c>
      <c r="C57" s="225"/>
      <c r="D57" s="231">
        <v>2</v>
      </c>
      <c r="E57" s="142">
        <f t="shared" si="24"/>
        <v>15</v>
      </c>
      <c r="F57" s="32">
        <f t="shared" si="25"/>
        <v>0</v>
      </c>
      <c r="G57" s="32">
        <f t="shared" si="25"/>
        <v>15</v>
      </c>
      <c r="H57" s="32">
        <f t="shared" si="25"/>
        <v>0</v>
      </c>
      <c r="I57" s="34">
        <f t="shared" si="25"/>
        <v>0</v>
      </c>
      <c r="J57" s="225"/>
      <c r="K57" s="227"/>
      <c r="L57" s="228"/>
      <c r="M57" s="231"/>
      <c r="N57" s="76"/>
      <c r="O57" s="225"/>
      <c r="P57" s="226">
        <v>15</v>
      </c>
      <c r="Q57" s="227"/>
      <c r="R57" s="228"/>
      <c r="S57" s="76">
        <v>1</v>
      </c>
      <c r="T57" s="225"/>
      <c r="U57" s="226"/>
      <c r="V57" s="227"/>
      <c r="W57" s="228"/>
      <c r="X57" s="76"/>
      <c r="Y57" s="225"/>
      <c r="Z57" s="227"/>
      <c r="AA57" s="228"/>
      <c r="AB57" s="231"/>
      <c r="AC57" s="104"/>
      <c r="AD57" s="225"/>
      <c r="AE57" s="227"/>
      <c r="AF57" s="226"/>
      <c r="AG57" s="231"/>
      <c r="AH57" s="76"/>
      <c r="AI57" s="225"/>
      <c r="AJ57" s="226"/>
      <c r="AK57" s="227"/>
      <c r="AL57" s="231"/>
      <c r="AM57" s="105"/>
    </row>
    <row r="58" spans="1:39" ht="56.25">
      <c r="A58" s="141">
        <v>42</v>
      </c>
      <c r="B58" s="233" t="s">
        <v>97</v>
      </c>
      <c r="C58" s="109"/>
      <c r="D58" s="108">
        <v>5</v>
      </c>
      <c r="E58" s="144">
        <f t="shared" si="24"/>
        <v>15</v>
      </c>
      <c r="F58" s="33">
        <f t="shared" si="25"/>
        <v>0</v>
      </c>
      <c r="G58" s="33">
        <f t="shared" si="25"/>
        <v>15</v>
      </c>
      <c r="H58" s="33">
        <f t="shared" si="25"/>
        <v>0</v>
      </c>
      <c r="I58" s="230">
        <f t="shared" si="25"/>
        <v>0</v>
      </c>
      <c r="J58" s="109"/>
      <c r="K58" s="110"/>
      <c r="L58" s="111"/>
      <c r="M58" s="112"/>
      <c r="N58" s="84"/>
      <c r="O58" s="109"/>
      <c r="P58" s="113"/>
      <c r="Q58" s="110"/>
      <c r="R58" s="111"/>
      <c r="S58" s="84"/>
      <c r="T58" s="109"/>
      <c r="U58" s="113"/>
      <c r="V58" s="110"/>
      <c r="W58" s="111"/>
      <c r="X58" s="84"/>
      <c r="Y58" s="109"/>
      <c r="Z58" s="110"/>
      <c r="AA58" s="111"/>
      <c r="AB58" s="112"/>
      <c r="AC58" s="97"/>
      <c r="AD58" s="109"/>
      <c r="AE58" s="110">
        <v>15</v>
      </c>
      <c r="AF58" s="113"/>
      <c r="AG58" s="112"/>
      <c r="AH58" s="268">
        <v>1</v>
      </c>
      <c r="AI58" s="109"/>
      <c r="AJ58" s="113"/>
      <c r="AK58" s="110"/>
      <c r="AL58" s="112"/>
      <c r="AM58" s="138"/>
    </row>
    <row r="59" spans="1:39" ht="45">
      <c r="A59" s="141">
        <v>43</v>
      </c>
      <c r="B59" s="233" t="s">
        <v>86</v>
      </c>
      <c r="C59" s="109"/>
      <c r="D59" s="108">
        <v>4</v>
      </c>
      <c r="E59" s="144">
        <f>SUM(F59,G59,H59,I59)</f>
        <v>15</v>
      </c>
      <c r="F59" s="33">
        <f>SUM(J59,O59,T59,Y59,AD59,AI59)</f>
        <v>0</v>
      </c>
      <c r="G59" s="33">
        <f>SUM(K59,P59,U59,Z59,AE59,AJ59)</f>
        <v>15</v>
      </c>
      <c r="H59" s="33">
        <f>SUM(L59,Q59,V59,AA59,AF59,AK59)</f>
        <v>0</v>
      </c>
      <c r="I59" s="230">
        <f>SUM(M59,R59,W59,AB59,AG59,AL59)</f>
        <v>0</v>
      </c>
      <c r="J59" s="109"/>
      <c r="K59" s="110"/>
      <c r="L59" s="111"/>
      <c r="M59" s="112"/>
      <c r="N59" s="84"/>
      <c r="O59" s="109"/>
      <c r="P59" s="113"/>
      <c r="Q59" s="110"/>
      <c r="R59" s="111"/>
      <c r="S59" s="84"/>
      <c r="T59" s="109"/>
      <c r="U59" s="113"/>
      <c r="V59" s="110"/>
      <c r="W59" s="111"/>
      <c r="X59" s="84"/>
      <c r="Y59" s="109"/>
      <c r="Z59" s="110">
        <v>15</v>
      </c>
      <c r="AA59" s="111"/>
      <c r="AB59" s="112"/>
      <c r="AC59" s="97">
        <v>1</v>
      </c>
      <c r="AD59" s="109"/>
      <c r="AE59" s="110"/>
      <c r="AF59" s="113"/>
      <c r="AG59" s="112"/>
      <c r="AH59" s="84"/>
      <c r="AI59" s="109"/>
      <c r="AJ59" s="113"/>
      <c r="AK59" s="110"/>
      <c r="AL59" s="112"/>
      <c r="AM59" s="138"/>
    </row>
    <row r="60" spans="1:39" ht="13.5" thickBot="1">
      <c r="A60" s="235">
        <v>44</v>
      </c>
      <c r="B60" s="151" t="s">
        <v>13</v>
      </c>
      <c r="C60" s="152"/>
      <c r="D60" s="263">
        <v>4</v>
      </c>
      <c r="E60" s="154">
        <f t="shared" si="24"/>
        <v>0</v>
      </c>
      <c r="F60" s="149">
        <f t="shared" si="25"/>
        <v>0</v>
      </c>
      <c r="G60" s="155">
        <f t="shared" si="25"/>
        <v>0</v>
      </c>
      <c r="H60" s="149">
        <f t="shared" si="25"/>
        <v>0</v>
      </c>
      <c r="I60" s="150">
        <f t="shared" si="25"/>
        <v>0</v>
      </c>
      <c r="J60" s="152"/>
      <c r="K60" s="174"/>
      <c r="L60" s="175"/>
      <c r="M60" s="153"/>
      <c r="N60" s="84"/>
      <c r="O60" s="152"/>
      <c r="P60" s="177"/>
      <c r="Q60" s="174"/>
      <c r="R60" s="175"/>
      <c r="S60" s="84"/>
      <c r="T60" s="152"/>
      <c r="U60" s="177"/>
      <c r="V60" s="174"/>
      <c r="W60" s="175"/>
      <c r="X60" s="84"/>
      <c r="Y60" s="328" t="s">
        <v>101</v>
      </c>
      <c r="Z60" s="329"/>
      <c r="AA60" s="329"/>
      <c r="AB60" s="330"/>
      <c r="AC60" s="97">
        <v>4</v>
      </c>
      <c r="AD60" s="152"/>
      <c r="AE60" s="174"/>
      <c r="AF60" s="177"/>
      <c r="AG60" s="153"/>
      <c r="AH60" s="84"/>
      <c r="AI60" s="152"/>
      <c r="AJ60" s="177"/>
      <c r="AK60" s="174"/>
      <c r="AL60" s="153"/>
      <c r="AM60" s="138"/>
    </row>
    <row r="61" spans="1:39" ht="13.5" thickBot="1">
      <c r="A61" s="349" t="s">
        <v>14</v>
      </c>
      <c r="B61" s="332"/>
      <c r="C61" s="332"/>
      <c r="D61" s="333"/>
      <c r="E61" s="29">
        <f aca="true" t="shared" si="26" ref="E61:AM61">SUM(E52:E60)</f>
        <v>135</v>
      </c>
      <c r="F61" s="29">
        <f t="shared" si="26"/>
        <v>15</v>
      </c>
      <c r="G61" s="29">
        <f t="shared" si="26"/>
        <v>120</v>
      </c>
      <c r="H61" s="29">
        <f t="shared" si="26"/>
        <v>0</v>
      </c>
      <c r="I61" s="29">
        <f t="shared" si="26"/>
        <v>0</v>
      </c>
      <c r="J61" s="29">
        <f t="shared" si="26"/>
        <v>15</v>
      </c>
      <c r="K61" s="29">
        <f t="shared" si="26"/>
        <v>45</v>
      </c>
      <c r="L61" s="29">
        <f t="shared" si="26"/>
        <v>0</v>
      </c>
      <c r="M61" s="29">
        <f t="shared" si="26"/>
        <v>0</v>
      </c>
      <c r="N61" s="29">
        <f t="shared" si="26"/>
        <v>6</v>
      </c>
      <c r="O61" s="29">
        <f t="shared" si="26"/>
        <v>0</v>
      </c>
      <c r="P61" s="29">
        <f t="shared" si="26"/>
        <v>15</v>
      </c>
      <c r="Q61" s="29">
        <f t="shared" si="26"/>
        <v>0</v>
      </c>
      <c r="R61" s="29">
        <f t="shared" si="26"/>
        <v>0</v>
      </c>
      <c r="S61" s="29">
        <f t="shared" si="26"/>
        <v>1</v>
      </c>
      <c r="T61" s="29">
        <f t="shared" si="26"/>
        <v>0</v>
      </c>
      <c r="U61" s="29">
        <f t="shared" si="26"/>
        <v>15</v>
      </c>
      <c r="V61" s="29">
        <f t="shared" si="26"/>
        <v>0</v>
      </c>
      <c r="W61" s="29">
        <f t="shared" si="26"/>
        <v>0</v>
      </c>
      <c r="X61" s="29">
        <f t="shared" si="26"/>
        <v>1</v>
      </c>
      <c r="Y61" s="29">
        <f t="shared" si="26"/>
        <v>0</v>
      </c>
      <c r="Z61" s="29">
        <f t="shared" si="26"/>
        <v>30</v>
      </c>
      <c r="AA61" s="29">
        <f t="shared" si="26"/>
        <v>0</v>
      </c>
      <c r="AB61" s="29">
        <f t="shared" si="26"/>
        <v>0</v>
      </c>
      <c r="AC61" s="29">
        <f t="shared" si="26"/>
        <v>6</v>
      </c>
      <c r="AD61" s="29">
        <f t="shared" si="26"/>
        <v>0</v>
      </c>
      <c r="AE61" s="29">
        <f t="shared" si="26"/>
        <v>15</v>
      </c>
      <c r="AF61" s="29">
        <f t="shared" si="26"/>
        <v>0</v>
      </c>
      <c r="AG61" s="29">
        <f t="shared" si="26"/>
        <v>0</v>
      </c>
      <c r="AH61" s="29">
        <f t="shared" si="26"/>
        <v>1</v>
      </c>
      <c r="AI61" s="29">
        <f t="shared" si="26"/>
        <v>0</v>
      </c>
      <c r="AJ61" s="29">
        <f t="shared" si="26"/>
        <v>0</v>
      </c>
      <c r="AK61" s="29">
        <f t="shared" si="26"/>
        <v>0</v>
      </c>
      <c r="AL61" s="29">
        <f t="shared" si="26"/>
        <v>0</v>
      </c>
      <c r="AM61" s="29">
        <f t="shared" si="26"/>
        <v>0</v>
      </c>
    </row>
    <row r="62" spans="1:39" ht="12.75" customHeight="1" thickBot="1">
      <c r="A62" s="331" t="s">
        <v>15</v>
      </c>
      <c r="B62" s="332"/>
      <c r="C62" s="332"/>
      <c r="D62" s="333"/>
      <c r="E62" s="28">
        <f aca="true" t="shared" si="27" ref="E62:M62">SUM(E15,E29,E34,E50,E61)</f>
        <v>1905</v>
      </c>
      <c r="F62" s="28">
        <f t="shared" si="27"/>
        <v>420</v>
      </c>
      <c r="G62" s="28">
        <f t="shared" si="27"/>
        <v>615</v>
      </c>
      <c r="H62" s="28">
        <f t="shared" si="27"/>
        <v>600</v>
      </c>
      <c r="I62" s="28">
        <f t="shared" si="27"/>
        <v>270</v>
      </c>
      <c r="J62" s="28">
        <f t="shared" si="27"/>
        <v>75</v>
      </c>
      <c r="K62" s="28">
        <f t="shared" si="27"/>
        <v>105</v>
      </c>
      <c r="L62" s="28">
        <f t="shared" si="27"/>
        <v>180</v>
      </c>
      <c r="M62" s="28">
        <f t="shared" si="27"/>
        <v>60</v>
      </c>
      <c r="N62" s="28"/>
      <c r="O62" s="28">
        <f>SUM(O15,O29,O34,O50,O61)</f>
        <v>75</v>
      </c>
      <c r="P62" s="28">
        <f>SUM(P15,P29,P34,P50,P61)</f>
        <v>90</v>
      </c>
      <c r="Q62" s="28">
        <f>SUM(Q15,Q29,Q34,Q50,Q61)</f>
        <v>180</v>
      </c>
      <c r="R62" s="28">
        <f>SUM(R15,R29,R34,R50,R61)</f>
        <v>90</v>
      </c>
      <c r="S62" s="28"/>
      <c r="T62" s="28">
        <f>SUM(T15,T29,T34,T50,T61)</f>
        <v>75</v>
      </c>
      <c r="U62" s="28">
        <f>SUM(U15,U29,U34,U50,U61)</f>
        <v>120</v>
      </c>
      <c r="V62" s="28">
        <f>SUM(V15,V29,V34,V50,V61)</f>
        <v>105</v>
      </c>
      <c r="W62" s="28">
        <f>SUM(W15,W29,W34,W50,W61)</f>
        <v>30</v>
      </c>
      <c r="X62" s="28"/>
      <c r="Y62" s="28">
        <f>SUM(Y15,Y29,Y34,Y50,Y61)</f>
        <v>75</v>
      </c>
      <c r="Z62" s="28">
        <f>SUM(Z15,Z29,Z34,Z50,Z61)</f>
        <v>105</v>
      </c>
      <c r="AA62" s="28">
        <f>SUM(AA15,AA29,AA34,AA50,AA61)</f>
        <v>105</v>
      </c>
      <c r="AB62" s="28">
        <f>SUM(AB15,AB29,AB34,AB50,AB61)</f>
        <v>30</v>
      </c>
      <c r="AC62" s="28"/>
      <c r="AD62" s="28">
        <f>SUM(AD15,AD29,AD34,AD50,AD61)</f>
        <v>60</v>
      </c>
      <c r="AE62" s="28">
        <f>SUM(AE15,AE29,AE34,AE50,AE61)</f>
        <v>135</v>
      </c>
      <c r="AF62" s="28">
        <f>SUM(AF15,AF29,AF34,AF50,AF61)</f>
        <v>30</v>
      </c>
      <c r="AG62" s="28">
        <f>SUM(AG15,AG29,AG34,AG50,AG61)</f>
        <v>30</v>
      </c>
      <c r="AH62" s="28"/>
      <c r="AI62" s="28">
        <f>SUM(AI15,AI29,AI34,AI50,AI61)</f>
        <v>60</v>
      </c>
      <c r="AJ62" s="28">
        <f>SUM(AJ15,AJ29,AJ34,AJ50,AJ61)</f>
        <v>60</v>
      </c>
      <c r="AK62" s="28">
        <f>SUM(AK15,AK29,AK34,AK50,AK61)</f>
        <v>0</v>
      </c>
      <c r="AL62" s="28">
        <f>SUM(AL15,AL29,AL34,AL50,AL61)</f>
        <v>30</v>
      </c>
      <c r="AM62" s="28"/>
    </row>
    <row r="63" spans="1:39" ht="13.5" thickBot="1">
      <c r="A63" s="331" t="s">
        <v>103</v>
      </c>
      <c r="B63" s="332"/>
      <c r="C63" s="332"/>
      <c r="D63" s="332"/>
      <c r="E63" s="333"/>
      <c r="F63" s="316">
        <f>SUM(J63,O63,T63,Y63,AD63,AI63)</f>
        <v>1905</v>
      </c>
      <c r="G63" s="317"/>
      <c r="H63" s="317"/>
      <c r="I63" s="318"/>
      <c r="J63" s="324">
        <f>SUM(J62:M62)</f>
        <v>420</v>
      </c>
      <c r="K63" s="325"/>
      <c r="L63" s="325"/>
      <c r="M63" s="326"/>
      <c r="N63" s="36">
        <f>SUM(N15,N29,N34,N50,N61)</f>
        <v>30</v>
      </c>
      <c r="O63" s="324">
        <f>SUM(O62:R62)</f>
        <v>435</v>
      </c>
      <c r="P63" s="325"/>
      <c r="Q63" s="325"/>
      <c r="R63" s="326"/>
      <c r="S63" s="36">
        <f>SUM(S15,S29,S34,S50,S61)</f>
        <v>30</v>
      </c>
      <c r="T63" s="324">
        <f>SUM(T62:W62)</f>
        <v>330</v>
      </c>
      <c r="U63" s="325"/>
      <c r="V63" s="325"/>
      <c r="W63" s="326"/>
      <c r="X63" s="36">
        <f>SUM(X15,X29,X34,X50,X61)</f>
        <v>31</v>
      </c>
      <c r="Y63" s="324">
        <f>SUM(Y62:AB62)</f>
        <v>315</v>
      </c>
      <c r="Z63" s="325"/>
      <c r="AA63" s="325"/>
      <c r="AB63" s="326"/>
      <c r="AC63" s="36">
        <f>SUM(AC15,AC29,AC34,AC50,AC61)</f>
        <v>29</v>
      </c>
      <c r="AD63" s="324">
        <f>SUM(AD62:AG62)</f>
        <v>255</v>
      </c>
      <c r="AE63" s="325"/>
      <c r="AF63" s="325"/>
      <c r="AG63" s="326"/>
      <c r="AH63" s="36">
        <f>SUM(AH15,AH29,AH34,AH50,AH61)</f>
        <v>29</v>
      </c>
      <c r="AI63" s="316">
        <f>SUM(AI62:AL62)</f>
        <v>150</v>
      </c>
      <c r="AJ63" s="317"/>
      <c r="AK63" s="317"/>
      <c r="AL63" s="318"/>
      <c r="AM63" s="36">
        <f>SUM(AM15,AM29,AM34,AM50,AM61)</f>
        <v>31</v>
      </c>
    </row>
    <row r="64" spans="1:39" ht="12.75" customHeight="1">
      <c r="A64" s="353"/>
      <c r="B64" s="353"/>
      <c r="C64" s="353"/>
      <c r="D64" s="353"/>
      <c r="E64" s="266"/>
      <c r="F64" s="267"/>
      <c r="G64" s="10"/>
      <c r="J64" s="2"/>
      <c r="K64" s="2"/>
      <c r="L64" s="2"/>
      <c r="M64" s="2"/>
      <c r="N64" s="352"/>
      <c r="O64" s="352"/>
      <c r="P64" s="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3"/>
      <c r="AE64" s="3"/>
      <c r="AF64" s="3"/>
      <c r="AG64" s="3"/>
      <c r="AH64" s="2"/>
      <c r="AI64" s="2"/>
      <c r="AJ64" s="2"/>
      <c r="AK64" s="2"/>
      <c r="AL64" s="2"/>
      <c r="AM64" s="2"/>
    </row>
    <row r="65" spans="1:16" ht="12.75">
      <c r="A65" s="215"/>
      <c r="B65" s="215"/>
      <c r="C65" s="215"/>
      <c r="D65" s="215"/>
      <c r="E65" s="214"/>
      <c r="F65" s="214"/>
      <c r="H65" s="10"/>
      <c r="I65" s="11"/>
      <c r="J65" s="11"/>
      <c r="K65" s="11"/>
      <c r="L65" s="11"/>
      <c r="M65" s="11"/>
      <c r="N65" s="11"/>
      <c r="O65" s="11"/>
      <c r="P65" s="11"/>
    </row>
    <row r="66" spans="1:36" ht="12.75">
      <c r="A66" s="213"/>
      <c r="B66" s="355" t="s">
        <v>111</v>
      </c>
      <c r="C66" s="355"/>
      <c r="D66" s="355"/>
      <c r="E66" s="355"/>
      <c r="F66" s="355"/>
      <c r="G66" s="355"/>
      <c r="H66" s="10"/>
      <c r="I66" s="11"/>
      <c r="J66" s="11"/>
      <c r="K66" s="11"/>
      <c r="L66" s="11"/>
      <c r="M66" s="11"/>
      <c r="N66" s="11"/>
      <c r="O66" s="11"/>
      <c r="P66" s="11"/>
      <c r="W66" s="51" t="s">
        <v>119</v>
      </c>
      <c r="X66" s="51"/>
      <c r="Y66" s="51"/>
      <c r="Z66" s="51"/>
      <c r="AA66" s="51"/>
      <c r="AB66" s="51"/>
      <c r="AC66" s="51"/>
      <c r="AD66" s="270"/>
      <c r="AE66" s="270"/>
      <c r="AF66" s="270"/>
      <c r="AG66" s="270"/>
      <c r="AH66" s="51"/>
      <c r="AI66" s="51"/>
      <c r="AJ66" s="51"/>
    </row>
    <row r="67" spans="2:36" ht="12.75" customHeight="1">
      <c r="B67" s="356" t="s">
        <v>115</v>
      </c>
      <c r="C67" s="356"/>
      <c r="D67" s="356"/>
      <c r="E67" s="356"/>
      <c r="F67" s="356"/>
      <c r="G67" s="356"/>
      <c r="H67" s="11"/>
      <c r="I67" s="11"/>
      <c r="J67" s="11"/>
      <c r="K67" s="11"/>
      <c r="L67" s="11"/>
      <c r="M67" s="11"/>
      <c r="N67" s="11"/>
      <c r="O67" s="11"/>
      <c r="P67" s="11"/>
      <c r="W67" s="302" t="s">
        <v>106</v>
      </c>
      <c r="X67" s="302"/>
      <c r="Y67" s="302"/>
      <c r="Z67" s="302"/>
      <c r="AA67" s="302"/>
      <c r="AB67" s="302"/>
      <c r="AC67" s="302"/>
      <c r="AD67" s="302"/>
      <c r="AE67" s="302"/>
      <c r="AF67" s="302"/>
      <c r="AG67" s="270"/>
      <c r="AH67" s="51"/>
      <c r="AI67" s="51"/>
      <c r="AJ67" s="51"/>
    </row>
    <row r="68" spans="2:36" ht="12.75">
      <c r="B68" s="359" t="s">
        <v>94</v>
      </c>
      <c r="C68" s="360"/>
      <c r="D68" s="360"/>
      <c r="E68" s="360"/>
      <c r="F68" s="360"/>
      <c r="G68" s="361"/>
      <c r="H68" s="6"/>
      <c r="I68" s="9"/>
      <c r="J68" s="9"/>
      <c r="K68" s="354"/>
      <c r="L68" s="354"/>
      <c r="M68" s="354"/>
      <c r="N68" s="354"/>
      <c r="O68" s="354"/>
      <c r="P68" s="354"/>
      <c r="W68" s="51"/>
      <c r="X68" s="51"/>
      <c r="Y68" s="51"/>
      <c r="Z68" s="51"/>
      <c r="AA68" s="51"/>
      <c r="AB68" s="51"/>
      <c r="AC68" s="51"/>
      <c r="AD68" s="270"/>
      <c r="AE68" s="270"/>
      <c r="AF68" s="270"/>
      <c r="AG68" s="270"/>
      <c r="AH68" s="51"/>
      <c r="AI68" s="51"/>
      <c r="AJ68" s="51"/>
    </row>
    <row r="69" spans="2:16" ht="12.75">
      <c r="B69" s="10"/>
      <c r="C69" s="357"/>
      <c r="D69" s="357"/>
      <c r="E69" s="357"/>
      <c r="F69" s="357"/>
      <c r="G69" s="357"/>
      <c r="H69" s="10"/>
      <c r="I69" s="352"/>
      <c r="J69" s="352"/>
      <c r="K69" s="2"/>
      <c r="L69" s="2"/>
      <c r="M69" s="2"/>
      <c r="N69" s="2"/>
      <c r="O69" s="352"/>
      <c r="P69" s="352"/>
    </row>
    <row r="70" spans="2:16" ht="12.75">
      <c r="B70" s="10"/>
      <c r="C70" s="358"/>
      <c r="D70" s="358"/>
      <c r="E70" s="358"/>
      <c r="F70" s="358"/>
      <c r="G70" s="358"/>
      <c r="H70" s="7"/>
      <c r="I70" s="352"/>
      <c r="J70" s="352"/>
      <c r="K70" s="2"/>
      <c r="L70" s="2"/>
      <c r="M70" s="2"/>
      <c r="N70" s="2"/>
      <c r="O70" s="352"/>
      <c r="P70" s="352"/>
    </row>
    <row r="71" spans="2:16" ht="12.75">
      <c r="B71" s="10"/>
      <c r="C71" s="358"/>
      <c r="D71" s="358"/>
      <c r="E71" s="358"/>
      <c r="F71" s="358"/>
      <c r="G71" s="358"/>
      <c r="H71" s="7"/>
      <c r="I71" s="352"/>
      <c r="J71" s="352"/>
      <c r="K71" s="2"/>
      <c r="L71" s="2"/>
      <c r="M71" s="2"/>
      <c r="N71" s="2"/>
      <c r="O71" s="352"/>
      <c r="P71" s="352"/>
    </row>
    <row r="72" spans="2:16" ht="12.75">
      <c r="B72" s="10"/>
      <c r="C72" s="357"/>
      <c r="D72" s="357"/>
      <c r="E72" s="357"/>
      <c r="F72" s="357"/>
      <c r="G72" s="357"/>
      <c r="H72" s="10"/>
      <c r="I72" s="352"/>
      <c r="J72" s="352"/>
      <c r="K72" s="2"/>
      <c r="L72" s="2"/>
      <c r="M72" s="2"/>
      <c r="N72" s="2"/>
      <c r="O72" s="352"/>
      <c r="P72" s="352"/>
    </row>
    <row r="73" spans="2:16" ht="12.75">
      <c r="B73" s="10"/>
      <c r="C73" s="357"/>
      <c r="D73" s="357"/>
      <c r="E73" s="357"/>
      <c r="F73" s="357"/>
      <c r="G73" s="357"/>
      <c r="H73" s="10"/>
      <c r="I73" s="352"/>
      <c r="J73" s="352"/>
      <c r="K73" s="2"/>
      <c r="L73" s="2"/>
      <c r="M73" s="2"/>
      <c r="N73" s="2"/>
      <c r="O73" s="352"/>
      <c r="P73" s="352"/>
    </row>
    <row r="74" spans="2:16" ht="12.75">
      <c r="B74" s="10"/>
      <c r="C74" s="357"/>
      <c r="D74" s="357"/>
      <c r="E74" s="357"/>
      <c r="F74" s="357"/>
      <c r="G74" s="357"/>
      <c r="H74" s="10"/>
      <c r="I74" s="352"/>
      <c r="J74" s="352"/>
      <c r="K74" s="2"/>
      <c r="L74" s="2"/>
      <c r="M74" s="2"/>
      <c r="N74" s="2"/>
      <c r="O74" s="352"/>
      <c r="P74" s="352"/>
    </row>
    <row r="75" spans="2:16" ht="12.75">
      <c r="B75" s="10"/>
      <c r="C75" s="357"/>
      <c r="D75" s="357"/>
      <c r="E75" s="357"/>
      <c r="F75" s="357"/>
      <c r="G75" s="357"/>
      <c r="H75" s="10"/>
      <c r="I75" s="352"/>
      <c r="J75" s="352"/>
      <c r="K75" s="2"/>
      <c r="L75" s="2"/>
      <c r="M75" s="2"/>
      <c r="N75" s="2"/>
      <c r="O75" s="352"/>
      <c r="P75" s="352"/>
    </row>
    <row r="76" spans="2:16" ht="12.75">
      <c r="B76" s="10"/>
      <c r="C76" s="357"/>
      <c r="D76" s="357"/>
      <c r="E76" s="357"/>
      <c r="F76" s="357"/>
      <c r="G76" s="357"/>
      <c r="H76" s="10"/>
      <c r="I76" s="352"/>
      <c r="J76" s="352"/>
      <c r="K76" s="2"/>
      <c r="L76" s="2"/>
      <c r="M76" s="2"/>
      <c r="N76" s="2"/>
      <c r="O76" s="352"/>
      <c r="P76" s="352"/>
    </row>
    <row r="77" spans="2:16" ht="12.75">
      <c r="B77" s="10"/>
      <c r="C77" s="357"/>
      <c r="D77" s="357"/>
      <c r="E77" s="357"/>
      <c r="F77" s="357"/>
      <c r="G77" s="357"/>
      <c r="H77" s="10"/>
      <c r="I77" s="352"/>
      <c r="J77" s="352"/>
      <c r="K77" s="2"/>
      <c r="L77" s="2"/>
      <c r="M77" s="2"/>
      <c r="N77" s="2"/>
      <c r="O77" s="352"/>
      <c r="P77" s="352"/>
    </row>
    <row r="78" spans="2:16" ht="12.75">
      <c r="B78" s="10"/>
      <c r="C78" s="357"/>
      <c r="D78" s="357"/>
      <c r="E78" s="357"/>
      <c r="F78" s="357"/>
      <c r="G78" s="357"/>
      <c r="H78" s="10"/>
      <c r="I78" s="352"/>
      <c r="J78" s="352"/>
      <c r="K78" s="2"/>
      <c r="L78" s="2"/>
      <c r="M78" s="2"/>
      <c r="N78" s="2"/>
      <c r="O78" s="352"/>
      <c r="P78" s="352"/>
    </row>
    <row r="79" spans="2:16" ht="12.75">
      <c r="B79" s="10"/>
      <c r="C79" s="357"/>
      <c r="D79" s="357"/>
      <c r="E79" s="357"/>
      <c r="F79" s="357"/>
      <c r="G79" s="357"/>
      <c r="H79" s="10"/>
      <c r="I79" s="352"/>
      <c r="J79" s="352"/>
      <c r="K79" s="2"/>
      <c r="L79" s="2"/>
      <c r="M79" s="2"/>
      <c r="N79" s="2"/>
      <c r="O79" s="352"/>
      <c r="P79" s="352"/>
    </row>
    <row r="80" spans="2:16" ht="12.75">
      <c r="B80" s="10"/>
      <c r="C80" s="357"/>
      <c r="D80" s="357"/>
      <c r="E80" s="357"/>
      <c r="F80" s="357"/>
      <c r="G80" s="357"/>
      <c r="H80" s="10"/>
      <c r="I80" s="352"/>
      <c r="J80" s="352"/>
      <c r="K80" s="2"/>
      <c r="L80" s="2"/>
      <c r="M80" s="2"/>
      <c r="N80" s="2"/>
      <c r="O80" s="352"/>
      <c r="P80" s="352"/>
    </row>
  </sheetData>
  <sheetProtection/>
  <mergeCells count="88">
    <mergeCell ref="W67:AF67"/>
    <mergeCell ref="U1:AM1"/>
    <mergeCell ref="C79:G79"/>
    <mergeCell ref="O79:P79"/>
    <mergeCell ref="I76:J76"/>
    <mergeCell ref="O76:P76"/>
    <mergeCell ref="C74:G74"/>
    <mergeCell ref="I74:J74"/>
    <mergeCell ref="I70:J70"/>
    <mergeCell ref="O74:P74"/>
    <mergeCell ref="C80:G80"/>
    <mergeCell ref="I80:J80"/>
    <mergeCell ref="I79:J79"/>
    <mergeCell ref="O80:P80"/>
    <mergeCell ref="C77:G77"/>
    <mergeCell ref="I77:J77"/>
    <mergeCell ref="O77:P77"/>
    <mergeCell ref="C78:G78"/>
    <mergeCell ref="I78:J78"/>
    <mergeCell ref="O78:P78"/>
    <mergeCell ref="C76:G76"/>
    <mergeCell ref="C72:G72"/>
    <mergeCell ref="I72:J72"/>
    <mergeCell ref="O72:P72"/>
    <mergeCell ref="C73:G73"/>
    <mergeCell ref="I73:J73"/>
    <mergeCell ref="O73:P73"/>
    <mergeCell ref="C71:G71"/>
    <mergeCell ref="I71:J71"/>
    <mergeCell ref="O71:P71"/>
    <mergeCell ref="C75:G75"/>
    <mergeCell ref="I75:J75"/>
    <mergeCell ref="O75:P75"/>
    <mergeCell ref="C69:G69"/>
    <mergeCell ref="I69:J69"/>
    <mergeCell ref="O69:P69"/>
    <mergeCell ref="O70:P70"/>
    <mergeCell ref="C70:G70"/>
    <mergeCell ref="B68:G68"/>
    <mergeCell ref="N64:O64"/>
    <mergeCell ref="A64:D64"/>
    <mergeCell ref="K68:N68"/>
    <mergeCell ref="O68:P68"/>
    <mergeCell ref="B66:G66"/>
    <mergeCell ref="B67:G67"/>
    <mergeCell ref="AD63:AG63"/>
    <mergeCell ref="Y63:AB63"/>
    <mergeCell ref="A50:D50"/>
    <mergeCell ref="A2:AM2"/>
    <mergeCell ref="A3:AM3"/>
    <mergeCell ref="A15:D15"/>
    <mergeCell ref="A29:D29"/>
    <mergeCell ref="A16:AM16"/>
    <mergeCell ref="T63:W63"/>
    <mergeCell ref="T47:W47"/>
    <mergeCell ref="A34:D34"/>
    <mergeCell ref="J63:M63"/>
    <mergeCell ref="F63:I63"/>
    <mergeCell ref="O63:R63"/>
    <mergeCell ref="A63:E63"/>
    <mergeCell ref="A61:D61"/>
    <mergeCell ref="A62:D62"/>
    <mergeCell ref="AD6:AG6"/>
    <mergeCell ref="J5:AL5"/>
    <mergeCell ref="S6:S7"/>
    <mergeCell ref="C5:D6"/>
    <mergeCell ref="AC6:AC7"/>
    <mergeCell ref="B5:B7"/>
    <mergeCell ref="AI47:AL47"/>
    <mergeCell ref="Y6:AB6"/>
    <mergeCell ref="T6:W6"/>
    <mergeCell ref="A35:AM35"/>
    <mergeCell ref="E5:I6"/>
    <mergeCell ref="A5:A7"/>
    <mergeCell ref="J6:M6"/>
    <mergeCell ref="AI6:AL6"/>
    <mergeCell ref="Y47:AB47"/>
    <mergeCell ref="A8:AM8"/>
    <mergeCell ref="AI63:AL63"/>
    <mergeCell ref="A4:AM4"/>
    <mergeCell ref="AH6:AH7"/>
    <mergeCell ref="AD47:AG47"/>
    <mergeCell ref="O6:R6"/>
    <mergeCell ref="AM6:AM7"/>
    <mergeCell ref="Y60:AB60"/>
    <mergeCell ref="N6:N7"/>
    <mergeCell ref="X6:X7"/>
    <mergeCell ref="A30:AM30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scale="83" r:id="rId1"/>
  <ignoredErrors>
    <ignoredError sqref="E47 J62" formula="1"/>
    <ignoredError sqref="T6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Popek</cp:lastModifiedBy>
  <cp:lastPrinted>2022-07-13T08:42:01Z</cp:lastPrinted>
  <dcterms:created xsi:type="dcterms:W3CDTF">2008-06-23T07:26:49Z</dcterms:created>
  <dcterms:modified xsi:type="dcterms:W3CDTF">2022-07-18T11:55:17Z</dcterms:modified>
  <cp:category/>
  <cp:version/>
  <cp:contentType/>
  <cp:contentStatus/>
</cp:coreProperties>
</file>